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G:\02. SECRÉTARIAT GÉNÉRAL\09. INFOS JURIDIQUES\02. Marchés publics - gestion des offres\01.  Echanges avec les Directions sur les offres\2026 - Sites Web\"/>
    </mc:Choice>
  </mc:AlternateContent>
  <xr:revisionPtr revIDLastSave="0" documentId="13_ncr:1_{44621DCA-EA34-4E21-968D-4B5093901110}" xr6:coauthVersionLast="47" xr6:coauthVersionMax="47" xr10:uidLastSave="{00000000-0000-0000-0000-000000000000}"/>
  <bookViews>
    <workbookView xWindow="28680" yWindow="-120" windowWidth="29040" windowHeight="17520" tabRatio="737" activeTab="5" xr2:uid="{00000000-000D-0000-FFFF-FFFF00000000}"/>
  </bookViews>
  <sheets>
    <sheet name="INSTRUCTIONS" sheetId="7" r:id="rId1"/>
    <sheet name="BPU" sheetId="19" r:id="rId2"/>
    <sheet name="BPU Formules de Calcul" sheetId="21" r:id="rId3"/>
    <sheet name="BPU Expertises" sheetId="14" r:id="rId4"/>
    <sheet name="BPU Catalogue de Services" sheetId="20" r:id="rId5"/>
    <sheet name="DQE" sheetId="16" r:id="rId6"/>
  </sheets>
  <definedNames>
    <definedName name="_xlnm.Print_Area" localSheetId="1">BPU!$I$1:$L$80</definedName>
    <definedName name="_xlnm.Print_Area" localSheetId="3">'BPU Expertises'!$B$2:$G$59</definedName>
    <definedName name="_xlnm.Print_Area" localSheetId="5">DQE!$I$1:$M$88</definedName>
    <definedName name="_xlnm.Print_Area" localSheetId="0">INSTRUCTIONS!$A$1:$E$21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2" i="16" l="1"/>
  <c r="L62" i="16"/>
  <c r="K62" i="16"/>
  <c r="J62" i="16"/>
  <c r="S62" i="16" s="1"/>
  <c r="I62" i="16"/>
  <c r="O62" i="16" s="1"/>
  <c r="O12" i="16"/>
  <c r="O11" i="16"/>
  <c r="O71" i="16"/>
  <c r="P71" i="16" s="1"/>
  <c r="Q71" i="16" s="1"/>
  <c r="O70" i="16"/>
  <c r="P70" i="16" s="1"/>
  <c r="Q70" i="16" s="1"/>
  <c r="O69" i="16"/>
  <c r="P69" i="16" s="1"/>
  <c r="Q69" i="16" s="1"/>
  <c r="O68" i="16"/>
  <c r="P68" i="16" s="1"/>
  <c r="Q68" i="16" s="1"/>
  <c r="S68" i="16"/>
  <c r="T68" i="16" s="1"/>
  <c r="U68" i="16" s="1"/>
  <c r="S67" i="16"/>
  <c r="T67" i="16" s="1"/>
  <c r="U67" i="16" s="1"/>
  <c r="O67" i="16"/>
  <c r="P67" i="16" s="1"/>
  <c r="Q67" i="16" s="1"/>
  <c r="O66" i="16" l="1"/>
  <c r="P66" i="16" s="1"/>
  <c r="Q66" i="16" s="1"/>
  <c r="W67" i="16"/>
  <c r="X67" i="16" s="1"/>
  <c r="Y67" i="16" s="1"/>
  <c r="S71" i="16"/>
  <c r="T71" i="16" s="1"/>
  <c r="U71" i="16" s="1"/>
  <c r="S66" i="16" l="1"/>
  <c r="T66" i="16" s="1"/>
  <c r="U66" i="16" s="1"/>
  <c r="S70" i="16"/>
  <c r="T70" i="16" s="1"/>
  <c r="U70" i="16" s="1"/>
  <c r="W71" i="16"/>
  <c r="X71" i="16" s="1"/>
  <c r="Y71" i="16" s="1"/>
  <c r="S69" i="16"/>
  <c r="T69" i="16" s="1"/>
  <c r="U69" i="16" s="1"/>
  <c r="W68" i="16"/>
  <c r="X68" i="16" s="1"/>
  <c r="Y68" i="16" s="1"/>
  <c r="AA67" i="16"/>
  <c r="AB67" i="16" s="1"/>
  <c r="AE67" i="16"/>
  <c r="AF67" i="16" s="1"/>
  <c r="AG67" i="16" s="1"/>
  <c r="AA68" i="16" l="1"/>
  <c r="AB68" i="16" s="1"/>
  <c r="AE68" i="16"/>
  <c r="AF68" i="16" s="1"/>
  <c r="AG68" i="16" s="1"/>
  <c r="W69" i="16"/>
  <c r="X69" i="16" s="1"/>
  <c r="Y69" i="16" s="1"/>
  <c r="AA71" i="16"/>
  <c r="AB71" i="16" s="1"/>
  <c r="AE71" i="16"/>
  <c r="AF71" i="16" s="1"/>
  <c r="AG71" i="16" s="1"/>
  <c r="W70" i="16"/>
  <c r="X70" i="16" s="1"/>
  <c r="Y70" i="16" s="1"/>
  <c r="AH67" i="16"/>
  <c r="AC67" i="16"/>
  <c r="W66" i="16"/>
  <c r="X66" i="16" s="1"/>
  <c r="Y66" i="16" s="1"/>
  <c r="AI67" i="16" l="1"/>
  <c r="AJ67" i="16" s="1"/>
  <c r="AA70" i="16"/>
  <c r="AB70" i="16" s="1"/>
  <c r="AE70" i="16"/>
  <c r="AF70" i="16" s="1"/>
  <c r="AG70" i="16" s="1"/>
  <c r="AH71" i="16"/>
  <c r="AC71" i="16"/>
  <c r="AA69" i="16"/>
  <c r="AB69" i="16" s="1"/>
  <c r="AE69" i="16"/>
  <c r="AF69" i="16" s="1"/>
  <c r="AG69" i="16" s="1"/>
  <c r="AA66" i="16"/>
  <c r="AB66" i="16" s="1"/>
  <c r="AE66" i="16"/>
  <c r="AF66" i="16" s="1"/>
  <c r="AG66" i="16" s="1"/>
  <c r="AH68" i="16"/>
  <c r="AC68" i="16"/>
  <c r="AC66" i="16" l="1"/>
  <c r="AH66" i="16"/>
  <c r="AC69" i="16"/>
  <c r="AH69" i="16"/>
  <c r="AI71" i="16"/>
  <c r="AJ71" i="16" s="1"/>
  <c r="AH70" i="16"/>
  <c r="AC70" i="16"/>
  <c r="AI68" i="16"/>
  <c r="AJ68" i="16" s="1"/>
  <c r="AI70" i="16" l="1"/>
  <c r="AJ70" i="16" s="1"/>
  <c r="AI69" i="16"/>
  <c r="AJ69" i="16" s="1"/>
  <c r="AI66" i="16"/>
  <c r="AJ66" i="16" s="1"/>
  <c r="AE7" i="16" l="1"/>
  <c r="AF7" i="16" s="1"/>
  <c r="AG7" i="16" s="1"/>
  <c r="W7" i="16"/>
  <c r="X7" i="16" s="1"/>
  <c r="Y7" i="16" s="1"/>
  <c r="O7" i="16"/>
  <c r="P7" i="16" s="1"/>
  <c r="AE76" i="16"/>
  <c r="AF76" i="16" s="1"/>
  <c r="AG76" i="16" s="1"/>
  <c r="AE75" i="16"/>
  <c r="AF75" i="16" s="1"/>
  <c r="AG75" i="16" s="1"/>
  <c r="AE74" i="16"/>
  <c r="AF74" i="16" s="1"/>
  <c r="AG74" i="16" s="1"/>
  <c r="AE9" i="16"/>
  <c r="AF9" i="16" s="1"/>
  <c r="AG9" i="16" s="1"/>
  <c r="AE8" i="16"/>
  <c r="AF8" i="16" s="1"/>
  <c r="AG8" i="16" s="1"/>
  <c r="S7" i="16"/>
  <c r="T7" i="16" s="1"/>
  <c r="U7" i="16" s="1"/>
  <c r="O63" i="16" l="1"/>
  <c r="P63" i="16" s="1"/>
  <c r="Q63" i="16" s="1"/>
  <c r="O47" i="16"/>
  <c r="O29" i="16"/>
  <c r="O23" i="16"/>
  <c r="O8" i="16"/>
  <c r="AA76" i="16"/>
  <c r="AA75" i="16"/>
  <c r="AA74" i="16"/>
  <c r="AA9" i="16"/>
  <c r="AA8" i="16"/>
  <c r="AA7" i="16"/>
  <c r="AB7" i="16" s="1"/>
  <c r="W76" i="16"/>
  <c r="W75" i="16"/>
  <c r="W74" i="16"/>
  <c r="W9" i="16"/>
  <c r="W8" i="16"/>
  <c r="S76" i="16"/>
  <c r="S75" i="16"/>
  <c r="S74" i="16"/>
  <c r="S9" i="16"/>
  <c r="S8" i="16"/>
  <c r="O76" i="16"/>
  <c r="O75" i="16"/>
  <c r="O74" i="16"/>
  <c r="O72" i="16"/>
  <c r="O34" i="16"/>
  <c r="O27" i="16"/>
  <c r="O26" i="16"/>
  <c r="O25" i="16"/>
  <c r="O9" i="16"/>
  <c r="O65" i="16" l="1"/>
  <c r="P65" i="16" s="1"/>
  <c r="Q65" i="16" s="1"/>
  <c r="O64" i="16"/>
  <c r="P64" i="16" s="1"/>
  <c r="Q64" i="16" s="1"/>
  <c r="S63" i="16"/>
  <c r="O30" i="16"/>
  <c r="AH7" i="16"/>
  <c r="AC7" i="16"/>
  <c r="O22" i="16"/>
  <c r="O21" i="16"/>
  <c r="O24" i="16"/>
  <c r="O20" i="16"/>
  <c r="O28" i="16"/>
  <c r="O32" i="16"/>
  <c r="O31" i="16"/>
  <c r="O15" i="16"/>
  <c r="T63" i="16" l="1"/>
  <c r="U63" i="16" s="1"/>
  <c r="S65" i="16"/>
  <c r="T65" i="16" s="1"/>
  <c r="U65" i="16" s="1"/>
  <c r="S64" i="16"/>
  <c r="T64" i="16" s="1"/>
  <c r="U64" i="16" s="1"/>
  <c r="W63" i="16"/>
  <c r="X63" i="16" s="1"/>
  <c r="Y63" i="16" s="1"/>
  <c r="W65" i="16" l="1"/>
  <c r="X65" i="16" s="1"/>
  <c r="Y65" i="16" s="1"/>
  <c r="AA63" i="16"/>
  <c r="AB63" i="16" s="1"/>
  <c r="AE63" i="16"/>
  <c r="AF63" i="16" s="1"/>
  <c r="AG63" i="16" s="1"/>
  <c r="W64" i="16"/>
  <c r="X64" i="16" s="1"/>
  <c r="Y64" i="16" s="1"/>
  <c r="O42" i="16"/>
  <c r="O41" i="16"/>
  <c r="O40" i="16"/>
  <c r="O39" i="16"/>
  <c r="O38" i="16"/>
  <c r="O37" i="16"/>
  <c r="O16" i="16"/>
  <c r="AA65" i="16" l="1"/>
  <c r="AB65" i="16" s="1"/>
  <c r="AE65" i="16"/>
  <c r="AF65" i="16" s="1"/>
  <c r="AG65" i="16" s="1"/>
  <c r="AA64" i="16"/>
  <c r="AB64" i="16" s="1"/>
  <c r="AE64" i="16"/>
  <c r="AF64" i="16" s="1"/>
  <c r="AG64" i="16" s="1"/>
  <c r="AC63" i="16"/>
  <c r="AH63" i="16"/>
  <c r="AH65" i="16" l="1"/>
  <c r="AI65" i="16" s="1"/>
  <c r="AJ65" i="16" s="1"/>
  <c r="AC65" i="16"/>
  <c r="AI63" i="16"/>
  <c r="AJ63" i="16" s="1"/>
  <c r="AH64" i="16"/>
  <c r="AC64" i="16"/>
  <c r="O45" i="16"/>
  <c r="P45" i="16" s="1"/>
  <c r="Q45" i="16" s="1"/>
  <c r="O44" i="16"/>
  <c r="P44" i="16" s="1"/>
  <c r="Q44" i="16" s="1"/>
  <c r="O13" i="16"/>
  <c r="P13" i="16" s="1"/>
  <c r="AI64" i="16" l="1"/>
  <c r="AJ64" i="16" s="1"/>
  <c r="S44" i="16"/>
  <c r="T44" i="16" s="1"/>
  <c r="U44" i="16" s="1"/>
  <c r="S45" i="16"/>
  <c r="T45" i="16" s="1"/>
  <c r="U45" i="16" s="1"/>
  <c r="W44" i="16" l="1"/>
  <c r="X44" i="16" s="1"/>
  <c r="Y44" i="16" s="1"/>
  <c r="W45" i="16"/>
  <c r="X45" i="16" s="1"/>
  <c r="Y45" i="16" s="1"/>
  <c r="AE44" i="16" l="1"/>
  <c r="AF44" i="16" s="1"/>
  <c r="AG44" i="16" s="1"/>
  <c r="AE45" i="16"/>
  <c r="AF45" i="16" s="1"/>
  <c r="AG45" i="16" s="1"/>
  <c r="AB74" i="16"/>
  <c r="X74" i="16"/>
  <c r="Y74" i="16" s="1"/>
  <c r="T74" i="16"/>
  <c r="U74" i="16" s="1"/>
  <c r="P74" i="16"/>
  <c r="Q74" i="16" s="1"/>
  <c r="AB76" i="16"/>
  <c r="X76" i="16"/>
  <c r="Y76" i="16" s="1"/>
  <c r="T76" i="16"/>
  <c r="U76" i="16" s="1"/>
  <c r="P76" i="16"/>
  <c r="Q76" i="16" s="1"/>
  <c r="AB75" i="16"/>
  <c r="X75" i="16"/>
  <c r="Y75" i="16" s="1"/>
  <c r="T75" i="16"/>
  <c r="U75" i="16" s="1"/>
  <c r="P75" i="16"/>
  <c r="Q75" i="16" s="1"/>
  <c r="P72" i="16"/>
  <c r="Q72" i="16" s="1"/>
  <c r="P47" i="16"/>
  <c r="Q47" i="16" s="1"/>
  <c r="P42" i="16"/>
  <c r="Q42" i="16" s="1"/>
  <c r="P41" i="16"/>
  <c r="Q41" i="16" s="1"/>
  <c r="P40" i="16"/>
  <c r="Q40" i="16" s="1"/>
  <c r="P39" i="16"/>
  <c r="Q39" i="16" s="1"/>
  <c r="P38" i="16"/>
  <c r="Q38" i="16" s="1"/>
  <c r="P37" i="16"/>
  <c r="Q37" i="16" s="1"/>
  <c r="P34" i="16"/>
  <c r="Q34" i="16" s="1"/>
  <c r="P32" i="16"/>
  <c r="Q32" i="16" s="1"/>
  <c r="P31" i="16"/>
  <c r="Q31" i="16" s="1"/>
  <c r="P30" i="16"/>
  <c r="Q30" i="16" s="1"/>
  <c r="P29" i="16"/>
  <c r="Q29" i="16" s="1"/>
  <c r="P28" i="16"/>
  <c r="Q28" i="16" s="1"/>
  <c r="P27" i="16"/>
  <c r="Q27" i="16" s="1"/>
  <c r="P26" i="16"/>
  <c r="Q26" i="16" s="1"/>
  <c r="P25" i="16"/>
  <c r="Q25" i="16" s="1"/>
  <c r="P24" i="16"/>
  <c r="Q24" i="16" s="1"/>
  <c r="P23" i="16"/>
  <c r="Q23" i="16" s="1"/>
  <c r="P22" i="16"/>
  <c r="Q22" i="16" s="1"/>
  <c r="P21" i="16"/>
  <c r="Q21" i="16" s="1"/>
  <c r="P20" i="16"/>
  <c r="Q20" i="16" s="1"/>
  <c r="P16" i="16"/>
  <c r="Q16" i="16" s="1"/>
  <c r="P15" i="16"/>
  <c r="Q15" i="16" s="1"/>
  <c r="Q13" i="16"/>
  <c r="P12" i="16"/>
  <c r="Q12" i="16" s="1"/>
  <c r="P11" i="16"/>
  <c r="Q11" i="16" s="1"/>
  <c r="AB9" i="16"/>
  <c r="X9" i="16"/>
  <c r="Y9" i="16" s="1"/>
  <c r="T9" i="16"/>
  <c r="U9" i="16" s="1"/>
  <c r="P9" i="16"/>
  <c r="Q9" i="16" s="1"/>
  <c r="AB8" i="16"/>
  <c r="X8" i="16"/>
  <c r="Y8" i="16" s="1"/>
  <c r="T8" i="16"/>
  <c r="U8" i="16" s="1"/>
  <c r="P8" i="16"/>
  <c r="Q8" i="16" s="1"/>
  <c r="AA44" i="16" l="1"/>
  <c r="AB44" i="16" s="1"/>
  <c r="AH44" i="16" s="1"/>
  <c r="AI44" i="16" s="1"/>
  <c r="AJ44" i="16" s="1"/>
  <c r="AA45" i="16"/>
  <c r="AB45" i="16" s="1"/>
  <c r="AH45" i="16" s="1"/>
  <c r="AI45" i="16" s="1"/>
  <c r="AJ45" i="16" s="1"/>
  <c r="AH8" i="16"/>
  <c r="AC8" i="16"/>
  <c r="AH76" i="16"/>
  <c r="AI76" i="16" s="1"/>
  <c r="AC76" i="16"/>
  <c r="AH74" i="16"/>
  <c r="AI74" i="16" s="1"/>
  <c r="AC74" i="16"/>
  <c r="AH9" i="16"/>
  <c r="AC9" i="16"/>
  <c r="AH75" i="16"/>
  <c r="AC75" i="16"/>
  <c r="S13" i="16"/>
  <c r="T13" i="16" s="1"/>
  <c r="U13" i="16" s="1"/>
  <c r="S34" i="16"/>
  <c r="T34" i="16" s="1"/>
  <c r="U34" i="16" s="1"/>
  <c r="P62" i="16"/>
  <c r="Q62" i="16" s="1"/>
  <c r="S25" i="16"/>
  <c r="T25" i="16" s="1"/>
  <c r="U25" i="16" s="1"/>
  <c r="S26" i="16"/>
  <c r="T26" i="16" s="1"/>
  <c r="U26" i="16" s="1"/>
  <c r="S27" i="16"/>
  <c r="T27" i="16" s="1"/>
  <c r="U27" i="16" s="1"/>
  <c r="S12" i="16"/>
  <c r="T12" i="16" s="1"/>
  <c r="U12" i="16" s="1"/>
  <c r="S11" i="16"/>
  <c r="T11" i="16" s="1"/>
  <c r="U11" i="16" s="1"/>
  <c r="AC44" i="16" l="1"/>
  <c r="AC45" i="16"/>
  <c r="AI8" i="16"/>
  <c r="AJ8" i="16" s="1"/>
  <c r="W34" i="16"/>
  <c r="X34" i="16" s="1"/>
  <c r="Y34" i="16" s="1"/>
  <c r="T62" i="16"/>
  <c r="U62" i="16" s="1"/>
  <c r="W13" i="16"/>
  <c r="X13" i="16" s="1"/>
  <c r="Y13" i="16" s="1"/>
  <c r="W27" i="16"/>
  <c r="X27" i="16" s="1"/>
  <c r="Y27" i="16" s="1"/>
  <c r="W26" i="16"/>
  <c r="X26" i="16" s="1"/>
  <c r="Y26" i="16" s="1"/>
  <c r="W25" i="16"/>
  <c r="X25" i="16" s="1"/>
  <c r="Y25" i="16" s="1"/>
  <c r="AI9" i="16"/>
  <c r="AJ9" i="16" s="1"/>
  <c r="W12" i="16"/>
  <c r="X12" i="16" s="1"/>
  <c r="Y12" i="16" s="1"/>
  <c r="W11" i="16"/>
  <c r="X11" i="16" s="1"/>
  <c r="Y11" i="16" s="1"/>
  <c r="AI75" i="16"/>
  <c r="AJ75" i="16" s="1"/>
  <c r="AJ74" i="16"/>
  <c r="AJ76" i="16"/>
  <c r="AA25" i="16" l="1"/>
  <c r="AB25" i="16" s="1"/>
  <c r="AE25" i="16"/>
  <c r="AF25" i="16" s="1"/>
  <c r="AG25" i="16" s="1"/>
  <c r="AA26" i="16"/>
  <c r="AB26" i="16" s="1"/>
  <c r="AE26" i="16"/>
  <c r="AF26" i="16" s="1"/>
  <c r="AG26" i="16" s="1"/>
  <c r="AA27" i="16"/>
  <c r="AB27" i="16" s="1"/>
  <c r="AE27" i="16"/>
  <c r="AF27" i="16" s="1"/>
  <c r="AG27" i="16" s="1"/>
  <c r="AA11" i="16"/>
  <c r="AB11" i="16" s="1"/>
  <c r="AE11" i="16"/>
  <c r="AF11" i="16" s="1"/>
  <c r="AG11" i="16" s="1"/>
  <c r="AA34" i="16"/>
  <c r="AB34" i="16" s="1"/>
  <c r="AE34" i="16"/>
  <c r="AF34" i="16" s="1"/>
  <c r="AG34" i="16" s="1"/>
  <c r="AA12" i="16"/>
  <c r="AB12" i="16" s="1"/>
  <c r="AE12" i="16"/>
  <c r="AF12" i="16" s="1"/>
  <c r="AG12" i="16" s="1"/>
  <c r="AA13" i="16"/>
  <c r="AB13" i="16" s="1"/>
  <c r="AE13" i="16"/>
  <c r="AF13" i="16" s="1"/>
  <c r="AG13" i="16" s="1"/>
  <c r="W62" i="16"/>
  <c r="X62" i="16" s="1"/>
  <c r="Y62" i="16" s="1"/>
  <c r="AH26" i="16" l="1"/>
  <c r="AI26" i="16" s="1"/>
  <c r="AJ26" i="16" s="1"/>
  <c r="AC26" i="16"/>
  <c r="AH13" i="16"/>
  <c r="AI13" i="16" s="1"/>
  <c r="AJ13" i="16" s="1"/>
  <c r="AC13" i="16"/>
  <c r="AH11" i="16"/>
  <c r="AC11" i="16"/>
  <c r="AH25" i="16"/>
  <c r="AI25" i="16" s="1"/>
  <c r="AJ25" i="16" s="1"/>
  <c r="AC25" i="16"/>
  <c r="AH34" i="16"/>
  <c r="AI34" i="16" s="1"/>
  <c r="AJ34" i="16" s="1"/>
  <c r="AC34" i="16"/>
  <c r="AH12" i="16"/>
  <c r="AI12" i="16" s="1"/>
  <c r="AJ12" i="16" s="1"/>
  <c r="AC12" i="16"/>
  <c r="AH27" i="16"/>
  <c r="AI27" i="16" s="1"/>
  <c r="AJ27" i="16" s="1"/>
  <c r="AC27" i="16"/>
  <c r="AA62" i="16"/>
  <c r="AB62" i="16" s="1"/>
  <c r="AE62" i="16"/>
  <c r="AF62" i="16" s="1"/>
  <c r="AG62" i="16" s="1"/>
  <c r="AI11" i="16" l="1"/>
  <c r="AJ11" i="16" s="1"/>
  <c r="AH62" i="16"/>
  <c r="AC62" i="16"/>
  <c r="O48" i="16"/>
  <c r="P48" i="16" s="1"/>
  <c r="Q48" i="16" s="1"/>
  <c r="O36" i="16"/>
  <c r="P36" i="16" s="1"/>
  <c r="Q36" i="16" s="1"/>
  <c r="O50" i="16"/>
  <c r="P50" i="16" s="1"/>
  <c r="Q50" i="16" s="1"/>
  <c r="O51" i="16"/>
  <c r="P51" i="16" s="1"/>
  <c r="Q51" i="16" s="1"/>
  <c r="O52" i="16"/>
  <c r="P52" i="16" s="1"/>
  <c r="Q52" i="16" s="1"/>
  <c r="O35" i="16"/>
  <c r="P35" i="16" s="1"/>
  <c r="Q35" i="16" s="1"/>
  <c r="O49" i="16"/>
  <c r="P49" i="16" s="1"/>
  <c r="Q49" i="16" s="1"/>
  <c r="S37" i="16"/>
  <c r="T37" i="16" s="1"/>
  <c r="U37" i="16" s="1"/>
  <c r="S38" i="16"/>
  <c r="T38" i="16" s="1"/>
  <c r="U38" i="16" s="1"/>
  <c r="S39" i="16"/>
  <c r="T39" i="16" s="1"/>
  <c r="U39" i="16" s="1"/>
  <c r="S40" i="16"/>
  <c r="T40" i="16" s="1"/>
  <c r="U40" i="16" s="1"/>
  <c r="S41" i="16"/>
  <c r="T41" i="16" s="1"/>
  <c r="U41" i="16" s="1"/>
  <c r="S42" i="16"/>
  <c r="T42" i="16" s="1"/>
  <c r="U42" i="16" s="1"/>
  <c r="O46" i="16"/>
  <c r="P46" i="16" s="1"/>
  <c r="Q46" i="16" s="1"/>
  <c r="S72" i="16"/>
  <c r="T72" i="16" s="1"/>
  <c r="U72" i="16" s="1"/>
  <c r="S47" i="16"/>
  <c r="T47" i="16" s="1"/>
  <c r="U47" i="16" s="1"/>
  <c r="AI62" i="16" l="1"/>
  <c r="AJ62" i="16" s="1"/>
  <c r="S49" i="16"/>
  <c r="T49" i="16" s="1"/>
  <c r="U49" i="16" s="1"/>
  <c r="S46" i="16"/>
  <c r="T46" i="16" s="1"/>
  <c r="U46" i="16" s="1"/>
  <c r="S50" i="16"/>
  <c r="T50" i="16" s="1"/>
  <c r="U50" i="16" s="1"/>
  <c r="W40" i="16"/>
  <c r="X40" i="16" s="1"/>
  <c r="Y40" i="16" s="1"/>
  <c r="S48" i="16"/>
  <c r="T48" i="16" s="1"/>
  <c r="U48" i="16" s="1"/>
  <c r="W39" i="16"/>
  <c r="X39" i="16" s="1"/>
  <c r="Y39" i="16" s="1"/>
  <c r="S51" i="16"/>
  <c r="T51" i="16" s="1"/>
  <c r="U51" i="16" s="1"/>
  <c r="W38" i="16"/>
  <c r="X38" i="16" s="1"/>
  <c r="Y38" i="16" s="1"/>
  <c r="S35" i="16"/>
  <c r="T35" i="16" s="1"/>
  <c r="U35" i="16" s="1"/>
  <c r="W42" i="16"/>
  <c r="X42" i="16" s="1"/>
  <c r="Y42" i="16" s="1"/>
  <c r="W41" i="16"/>
  <c r="X41" i="16" s="1"/>
  <c r="Y41" i="16" s="1"/>
  <c r="W37" i="16"/>
  <c r="X37" i="16" s="1"/>
  <c r="Y37" i="16" s="1"/>
  <c r="S52" i="16"/>
  <c r="T52" i="16" s="1"/>
  <c r="U52" i="16" s="1"/>
  <c r="S36" i="16"/>
  <c r="T36" i="16" s="1"/>
  <c r="U36" i="16" s="1"/>
  <c r="W72" i="16"/>
  <c r="X72" i="16" s="1"/>
  <c r="Y72" i="16" s="1"/>
  <c r="W47" i="16"/>
  <c r="X47" i="16" s="1"/>
  <c r="Y47" i="16" s="1"/>
  <c r="S24" i="16"/>
  <c r="T24" i="16" s="1"/>
  <c r="U24" i="16" s="1"/>
  <c r="S29" i="16"/>
  <c r="T29" i="16" s="1"/>
  <c r="U29" i="16" s="1"/>
  <c r="S30" i="16"/>
  <c r="T30" i="16" s="1"/>
  <c r="U30" i="16" s="1"/>
  <c r="S28" i="16"/>
  <c r="T28" i="16" s="1"/>
  <c r="U28" i="16" s="1"/>
  <c r="S20" i="16"/>
  <c r="T20" i="16" s="1"/>
  <c r="U20" i="16" s="1"/>
  <c r="S31" i="16"/>
  <c r="T31" i="16" s="1"/>
  <c r="U31" i="16" s="1"/>
  <c r="S32" i="16"/>
  <c r="T32" i="16" s="1"/>
  <c r="U32" i="16" s="1"/>
  <c r="O17" i="16"/>
  <c r="P17" i="16" s="1"/>
  <c r="Q17" i="16" s="1"/>
  <c r="O19" i="16"/>
  <c r="P19" i="16" s="1"/>
  <c r="Q19" i="16" s="1"/>
  <c r="S15" i="16"/>
  <c r="T15" i="16" s="1"/>
  <c r="U15" i="16" s="1"/>
  <c r="O18" i="16"/>
  <c r="P18" i="16" s="1"/>
  <c r="Q18" i="16" s="1"/>
  <c r="AA47" i="16" l="1"/>
  <c r="AB47" i="16" s="1"/>
  <c r="AE47" i="16"/>
  <c r="AF47" i="16" s="1"/>
  <c r="AG47" i="16" s="1"/>
  <c r="AA41" i="16"/>
  <c r="AB41" i="16" s="1"/>
  <c r="AE41" i="16"/>
  <c r="AF41" i="16" s="1"/>
  <c r="AG41" i="16" s="1"/>
  <c r="AA40" i="16"/>
  <c r="AB40" i="16" s="1"/>
  <c r="AE40" i="16"/>
  <c r="AF40" i="16" s="1"/>
  <c r="AG40" i="16" s="1"/>
  <c r="AA72" i="16"/>
  <c r="AB72" i="16" s="1"/>
  <c r="AE72" i="16"/>
  <c r="AF72" i="16" s="1"/>
  <c r="AG72" i="16" s="1"/>
  <c r="AA42" i="16"/>
  <c r="AB42" i="16" s="1"/>
  <c r="AE42" i="16"/>
  <c r="AF42" i="16" s="1"/>
  <c r="AG42" i="16" s="1"/>
  <c r="AA39" i="16"/>
  <c r="AB39" i="16" s="1"/>
  <c r="AE39" i="16"/>
  <c r="AF39" i="16" s="1"/>
  <c r="AG39" i="16" s="1"/>
  <c r="AA38" i="16"/>
  <c r="AB38" i="16" s="1"/>
  <c r="AE38" i="16"/>
  <c r="AF38" i="16" s="1"/>
  <c r="AG38" i="16" s="1"/>
  <c r="AA37" i="16"/>
  <c r="AB37" i="16" s="1"/>
  <c r="AE37" i="16"/>
  <c r="AF37" i="16" s="1"/>
  <c r="AG37" i="16" s="1"/>
  <c r="W51" i="16"/>
  <c r="X51" i="16" s="1"/>
  <c r="Y51" i="16" s="1"/>
  <c r="W48" i="16"/>
  <c r="X48" i="16" s="1"/>
  <c r="Y48" i="16" s="1"/>
  <c r="W50" i="16"/>
  <c r="X50" i="16" s="1"/>
  <c r="Y50" i="16" s="1"/>
  <c r="W46" i="16"/>
  <c r="X46" i="16" s="1"/>
  <c r="Y46" i="16" s="1"/>
  <c r="W36" i="16"/>
  <c r="X36" i="16" s="1"/>
  <c r="Y36" i="16" s="1"/>
  <c r="W35" i="16"/>
  <c r="X35" i="16" s="1"/>
  <c r="Y35" i="16" s="1"/>
  <c r="W52" i="16"/>
  <c r="X52" i="16" s="1"/>
  <c r="Y52" i="16" s="1"/>
  <c r="W49" i="16"/>
  <c r="X49" i="16" s="1"/>
  <c r="Y49" i="16" s="1"/>
  <c r="W31" i="16"/>
  <c r="X31" i="16" s="1"/>
  <c r="Y31" i="16" s="1"/>
  <c r="W29" i="16"/>
  <c r="X29" i="16" s="1"/>
  <c r="Y29" i="16" s="1"/>
  <c r="S21" i="16"/>
  <c r="T21" i="16" s="1"/>
  <c r="U21" i="16" s="1"/>
  <c r="W28" i="16"/>
  <c r="X28" i="16" s="1"/>
  <c r="Y28" i="16" s="1"/>
  <c r="W32" i="16"/>
  <c r="X32" i="16" s="1"/>
  <c r="Y32" i="16" s="1"/>
  <c r="W30" i="16"/>
  <c r="X30" i="16" s="1"/>
  <c r="Y30" i="16" s="1"/>
  <c r="S23" i="16"/>
  <c r="T23" i="16" s="1"/>
  <c r="U23" i="16" s="1"/>
  <c r="S22" i="16"/>
  <c r="T22" i="16" s="1"/>
  <c r="U22" i="16" s="1"/>
  <c r="W20" i="16"/>
  <c r="X20" i="16" s="1"/>
  <c r="Y20" i="16" s="1"/>
  <c r="W24" i="16"/>
  <c r="X24" i="16" s="1"/>
  <c r="Y24" i="16" s="1"/>
  <c r="S18" i="16"/>
  <c r="T18" i="16" s="1"/>
  <c r="U18" i="16" s="1"/>
  <c r="W15" i="16"/>
  <c r="X15" i="16" s="1"/>
  <c r="Y15" i="16" s="1"/>
  <c r="S19" i="16"/>
  <c r="T19" i="16" s="1"/>
  <c r="U19" i="16" s="1"/>
  <c r="S16" i="16"/>
  <c r="T16" i="16" s="1"/>
  <c r="U16" i="16" s="1"/>
  <c r="S17" i="16"/>
  <c r="T17" i="16" s="1"/>
  <c r="U17" i="16" s="1"/>
  <c r="AH39" i="16" l="1"/>
  <c r="AI39" i="16" s="1"/>
  <c r="AJ39" i="16" s="1"/>
  <c r="AC39" i="16"/>
  <c r="AH42" i="16"/>
  <c r="AI42" i="16" s="1"/>
  <c r="AJ42" i="16" s="1"/>
  <c r="AC42" i="16"/>
  <c r="AH41" i="16"/>
  <c r="AI41" i="16" s="1"/>
  <c r="AC41" i="16"/>
  <c r="AH37" i="16"/>
  <c r="AI37" i="16" s="1"/>
  <c r="AJ37" i="16" s="1"/>
  <c r="AC37" i="16"/>
  <c r="AH38" i="16"/>
  <c r="AI38" i="16" s="1"/>
  <c r="AJ38" i="16" s="1"/>
  <c r="AC38" i="16"/>
  <c r="AH40" i="16"/>
  <c r="AI40" i="16" s="1"/>
  <c r="AJ40" i="16" s="1"/>
  <c r="AC40" i="16"/>
  <c r="AH72" i="16"/>
  <c r="AI72" i="16" s="1"/>
  <c r="AJ72" i="16" s="1"/>
  <c r="AC72" i="16"/>
  <c r="AH47" i="16"/>
  <c r="AI47" i="16" s="1"/>
  <c r="AJ47" i="16" s="1"/>
  <c r="AC47" i="16"/>
  <c r="AA24" i="16"/>
  <c r="AB24" i="16" s="1"/>
  <c r="AE24" i="16"/>
  <c r="AF24" i="16" s="1"/>
  <c r="AG24" i="16" s="1"/>
  <c r="AA31" i="16"/>
  <c r="AB31" i="16" s="1"/>
  <c r="AE31" i="16"/>
  <c r="AF31" i="16" s="1"/>
  <c r="AG31" i="16" s="1"/>
  <c r="AA48" i="16"/>
  <c r="AB48" i="16" s="1"/>
  <c r="AE48" i="16"/>
  <c r="AF48" i="16" s="1"/>
  <c r="AG48" i="16" s="1"/>
  <c r="AA32" i="16"/>
  <c r="AB32" i="16" s="1"/>
  <c r="AE32" i="16"/>
  <c r="AF32" i="16" s="1"/>
  <c r="AG32" i="16" s="1"/>
  <c r="AA30" i="16"/>
  <c r="AB30" i="16" s="1"/>
  <c r="AE30" i="16"/>
  <c r="AF30" i="16" s="1"/>
  <c r="AG30" i="16" s="1"/>
  <c r="AA35" i="16"/>
  <c r="AB35" i="16" s="1"/>
  <c r="AE35" i="16"/>
  <c r="AF35" i="16" s="1"/>
  <c r="AG35" i="16" s="1"/>
  <c r="AA36" i="16"/>
  <c r="AB36" i="16" s="1"/>
  <c r="AE36" i="16"/>
  <c r="AF36" i="16" s="1"/>
  <c r="AG36" i="16" s="1"/>
  <c r="AA28" i="16"/>
  <c r="AB28" i="16" s="1"/>
  <c r="AE28" i="16"/>
  <c r="AF28" i="16" s="1"/>
  <c r="AG28" i="16" s="1"/>
  <c r="AA20" i="16"/>
  <c r="AB20" i="16" s="1"/>
  <c r="AE20" i="16"/>
  <c r="AF20" i="16" s="1"/>
  <c r="AG20" i="16" s="1"/>
  <c r="AA46" i="16"/>
  <c r="AB46" i="16" s="1"/>
  <c r="AE46" i="16"/>
  <c r="AF46" i="16" s="1"/>
  <c r="AG46" i="16" s="1"/>
  <c r="AA15" i="16"/>
  <c r="AB15" i="16" s="1"/>
  <c r="AE15" i="16"/>
  <c r="AF15" i="16" s="1"/>
  <c r="AG15" i="16" s="1"/>
  <c r="AA29" i="16"/>
  <c r="AB29" i="16" s="1"/>
  <c r="AE29" i="16"/>
  <c r="AF29" i="16" s="1"/>
  <c r="AG29" i="16" s="1"/>
  <c r="AA49" i="16"/>
  <c r="AB49" i="16" s="1"/>
  <c r="AE49" i="16"/>
  <c r="AF49" i="16" s="1"/>
  <c r="AG49" i="16" s="1"/>
  <c r="AA52" i="16"/>
  <c r="AB52" i="16" s="1"/>
  <c r="AE52" i="16"/>
  <c r="AF52" i="16" s="1"/>
  <c r="AG52" i="16" s="1"/>
  <c r="AA50" i="16"/>
  <c r="AB50" i="16" s="1"/>
  <c r="AE50" i="16"/>
  <c r="AF50" i="16" s="1"/>
  <c r="AG50" i="16" s="1"/>
  <c r="AA51" i="16"/>
  <c r="AB51" i="16" s="1"/>
  <c r="AE51" i="16"/>
  <c r="AF51" i="16" s="1"/>
  <c r="AG51" i="16" s="1"/>
  <c r="W23" i="16"/>
  <c r="X23" i="16" s="1"/>
  <c r="Y23" i="16" s="1"/>
  <c r="W22" i="16"/>
  <c r="X22" i="16" s="1"/>
  <c r="Y22" i="16" s="1"/>
  <c r="W21" i="16"/>
  <c r="X21" i="16" s="1"/>
  <c r="Y21" i="16" s="1"/>
  <c r="W16" i="16"/>
  <c r="X16" i="16" s="1"/>
  <c r="Y16" i="16" s="1"/>
  <c r="W19" i="16"/>
  <c r="X19" i="16" s="1"/>
  <c r="Y19" i="16" s="1"/>
  <c r="W17" i="16"/>
  <c r="X17" i="16" s="1"/>
  <c r="Y17" i="16" s="1"/>
  <c r="W18" i="16"/>
  <c r="X18" i="16" s="1"/>
  <c r="Y18" i="16" s="1"/>
  <c r="Q7" i="16"/>
  <c r="AJ41" i="16" l="1"/>
  <c r="AH29" i="16"/>
  <c r="AI29" i="16" s="1"/>
  <c r="AJ29" i="16" s="1"/>
  <c r="AC29" i="16"/>
  <c r="AH28" i="16"/>
  <c r="AI28" i="16" s="1"/>
  <c r="AJ28" i="16" s="1"/>
  <c r="AC28" i="16"/>
  <c r="AH15" i="16"/>
  <c r="AC15" i="16"/>
  <c r="AH50" i="16"/>
  <c r="AI50" i="16" s="1"/>
  <c r="AJ50" i="16" s="1"/>
  <c r="AC50" i="16"/>
  <c r="AH36" i="16"/>
  <c r="AI36" i="16" s="1"/>
  <c r="AJ36" i="16" s="1"/>
  <c r="AC36" i="16"/>
  <c r="AH52" i="16"/>
  <c r="AI52" i="16" s="1"/>
  <c r="AJ52" i="16" s="1"/>
  <c r="AC52" i="16"/>
  <c r="AH35" i="16"/>
  <c r="AI35" i="16" s="1"/>
  <c r="AJ35" i="16" s="1"/>
  <c r="AC35" i="16"/>
  <c r="AH24" i="16"/>
  <c r="AI24" i="16" s="1"/>
  <c r="AJ24" i="16" s="1"/>
  <c r="AC24" i="16"/>
  <c r="AH20" i="16"/>
  <c r="AI20" i="16" s="1"/>
  <c r="AJ20" i="16" s="1"/>
  <c r="AC20" i="16"/>
  <c r="AH32" i="16"/>
  <c r="AI32" i="16" s="1"/>
  <c r="AJ32" i="16" s="1"/>
  <c r="AC32" i="16"/>
  <c r="AH51" i="16"/>
  <c r="AI51" i="16" s="1"/>
  <c r="AJ51" i="16" s="1"/>
  <c r="AC51" i="16"/>
  <c r="AH48" i="16"/>
  <c r="AI48" i="16" s="1"/>
  <c r="AJ48" i="16" s="1"/>
  <c r="AC48" i="16"/>
  <c r="AH31" i="16"/>
  <c r="AI31" i="16" s="1"/>
  <c r="AJ31" i="16" s="1"/>
  <c r="AC31" i="16"/>
  <c r="AH49" i="16"/>
  <c r="AI49" i="16" s="1"/>
  <c r="AJ49" i="16" s="1"/>
  <c r="AC49" i="16"/>
  <c r="AH46" i="16"/>
  <c r="AI46" i="16" s="1"/>
  <c r="AJ46" i="16" s="1"/>
  <c r="AC46" i="16"/>
  <c r="AH30" i="16"/>
  <c r="AI30" i="16" s="1"/>
  <c r="AJ30" i="16" s="1"/>
  <c r="AC30" i="16"/>
  <c r="AA17" i="16"/>
  <c r="AB17" i="16" s="1"/>
  <c r="AE17" i="16"/>
  <c r="AF17" i="16" s="1"/>
  <c r="AG17" i="16" s="1"/>
  <c r="AA19" i="16"/>
  <c r="AB19" i="16" s="1"/>
  <c r="AE19" i="16"/>
  <c r="AF19" i="16" s="1"/>
  <c r="AG19" i="16" s="1"/>
  <c r="AA22" i="16"/>
  <c r="AB22" i="16" s="1"/>
  <c r="AE22" i="16"/>
  <c r="AF22" i="16" s="1"/>
  <c r="AG22" i="16" s="1"/>
  <c r="AA21" i="16"/>
  <c r="AB21" i="16" s="1"/>
  <c r="AE21" i="16"/>
  <c r="AF21" i="16" s="1"/>
  <c r="AG21" i="16" s="1"/>
  <c r="AA23" i="16"/>
  <c r="AB23" i="16" s="1"/>
  <c r="AE23" i="16"/>
  <c r="AF23" i="16" s="1"/>
  <c r="AG23" i="16" s="1"/>
  <c r="AA18" i="16"/>
  <c r="AB18" i="16" s="1"/>
  <c r="AE18" i="16"/>
  <c r="AF18" i="16" s="1"/>
  <c r="AG18" i="16" s="1"/>
  <c r="AA16" i="16"/>
  <c r="AB16" i="16" s="1"/>
  <c r="AE16" i="16"/>
  <c r="AF16" i="16" s="1"/>
  <c r="AG16" i="16" s="1"/>
  <c r="AI15" i="16" l="1"/>
  <c r="AJ15" i="16" s="1"/>
  <c r="AH17" i="16"/>
  <c r="AI17" i="16" s="1"/>
  <c r="AJ17" i="16" s="1"/>
  <c r="AC17" i="16"/>
  <c r="AH18" i="16"/>
  <c r="AI18" i="16" s="1"/>
  <c r="AJ18" i="16" s="1"/>
  <c r="AC18" i="16"/>
  <c r="AH22" i="16"/>
  <c r="AI22" i="16" s="1"/>
  <c r="AJ22" i="16" s="1"/>
  <c r="AC22" i="16"/>
  <c r="AH19" i="16"/>
  <c r="AI19" i="16" s="1"/>
  <c r="AJ19" i="16" s="1"/>
  <c r="AC19" i="16"/>
  <c r="AC23" i="16"/>
  <c r="AH23" i="16"/>
  <c r="AI23" i="16" s="1"/>
  <c r="AJ23" i="16" s="1"/>
  <c r="AH21" i="16"/>
  <c r="AI21" i="16" s="1"/>
  <c r="AJ21" i="16" s="1"/>
  <c r="AC21" i="16"/>
  <c r="AH16" i="16"/>
  <c r="AC16" i="16"/>
  <c r="AH86" i="16" l="1"/>
  <c r="AH85" i="16"/>
  <c r="AI16" i="16"/>
  <c r="AJ16" i="16" s="1"/>
  <c r="AI7" i="16" l="1"/>
  <c r="AJ7" i="16" s="1"/>
  <c r="AJ85" i="16" s="1"/>
  <c r="AI85" i="16"/>
  <c r="AI86" i="16" l="1"/>
  <c r="AJ86" i="16" s="1"/>
  <c r="AH88" i="16"/>
  <c r="AI88" i="16" s="1"/>
  <c r="AJ88" i="16" s="1"/>
  <c r="AH87" i="16"/>
  <c r="AI87" i="16" s="1"/>
  <c r="AJ87" i="16" s="1"/>
  <c r="AH89" i="16"/>
  <c r="AH90" i="16" l="1"/>
  <c r="AI90" i="16" s="1"/>
  <c r="AI89" i="16"/>
  <c r="AJ89" i="16" s="1"/>
  <c r="AJ90" i="16" s="1"/>
</calcChain>
</file>

<file path=xl/sharedStrings.xml><?xml version="1.0" encoding="utf-8"?>
<sst xmlns="http://schemas.openxmlformats.org/spreadsheetml/2006/main" count="702" uniqueCount="348">
  <si>
    <t>CNSA 
« Reprise, développement, tierce maintenance applicative, maintien en conditions opérationnelles, hébergement et exploitation des sites webs de la CNSA »</t>
  </si>
  <si>
    <t>Document : Bordereau des prix unitaires</t>
  </si>
  <si>
    <t>INSTRUCTIONS BPU</t>
  </si>
  <si>
    <r>
      <t>1.</t>
    </r>
    <r>
      <rPr>
        <sz val="12"/>
        <rFont val="Arial"/>
        <family val="2"/>
      </rPr>
      <t xml:space="preserve"> Le Bordereau des prix unitaires (BPU) et le DQE (Détail quantitatif estmatif) doivent </t>
    </r>
    <r>
      <rPr>
        <b/>
        <u/>
        <sz val="12"/>
        <rFont val="Arial"/>
        <family val="2"/>
      </rPr>
      <t>obligatoirement être complétés dans leur intégralité</t>
    </r>
    <r>
      <rPr>
        <b/>
        <sz val="12"/>
        <rFont val="Arial"/>
        <family val="2"/>
      </rPr>
      <t xml:space="preserve">. Toute cellule vide rend l'offre du candidat incomplète. </t>
    </r>
  </si>
  <si>
    <r>
      <t xml:space="preserve">2. Le candidat doit compléter </t>
    </r>
    <r>
      <rPr>
        <b/>
        <u/>
        <sz val="12"/>
        <rFont val="Arial"/>
        <family val="2"/>
      </rPr>
      <t>toutes</t>
    </r>
    <r>
      <rPr>
        <b/>
        <sz val="12"/>
        <rFont val="Arial"/>
        <family val="2"/>
      </rPr>
      <t xml:space="preserve"> les cellules de couleur jaune sans aucune exception.</t>
    </r>
  </si>
  <si>
    <r>
      <t xml:space="preserve">3. Le candidat doit compléter </t>
    </r>
    <r>
      <rPr>
        <b/>
        <u/>
        <sz val="12"/>
        <rFont val="Arial"/>
        <family val="2"/>
      </rPr>
      <t>toutes</t>
    </r>
    <r>
      <rPr>
        <b/>
        <sz val="12"/>
        <rFont val="Arial"/>
        <family val="2"/>
      </rPr>
      <t xml:space="preserve"> les cellules de couleur jaune claire sans aucune exception.</t>
    </r>
  </si>
  <si>
    <r>
      <t xml:space="preserve">4. Si un prix est nul, le candidat complète la cellule </t>
    </r>
    <r>
      <rPr>
        <b/>
        <u/>
        <sz val="12"/>
        <rFont val="Arial"/>
        <family val="2"/>
      </rPr>
      <t>avec la valeur 0 (zéro)</t>
    </r>
  </si>
  <si>
    <r>
      <rPr>
        <b/>
        <sz val="12"/>
        <rFont val="Arial"/>
        <family val="2"/>
      </rPr>
      <t>5.</t>
    </r>
    <r>
      <rPr>
        <sz val="12"/>
        <rFont val="Arial"/>
        <family val="2"/>
      </rPr>
      <t xml:space="preserve"> Les cellules ne doivent comporter qu’un seul montant.</t>
    </r>
  </si>
  <si>
    <t>6. Les prix sont réputés complets et intègrent les frais de déplacement et d'hébergement.</t>
  </si>
  <si>
    <r>
      <t xml:space="preserve">7. Chaque onglet (BPU et DQE) </t>
    </r>
    <r>
      <rPr>
        <sz val="12"/>
        <rFont val="Arial"/>
        <family val="2"/>
      </rPr>
      <t xml:space="preserve">du present document </t>
    </r>
    <r>
      <rPr>
        <b/>
        <sz val="12"/>
        <rFont val="Arial"/>
        <family val="2"/>
      </rPr>
      <t xml:space="preserve">doit être </t>
    </r>
    <r>
      <rPr>
        <b/>
        <u/>
        <sz val="12"/>
        <rFont val="Arial"/>
        <family val="2"/>
      </rPr>
      <t xml:space="preserve">daté et signé </t>
    </r>
    <r>
      <rPr>
        <sz val="12"/>
        <rFont val="Arial"/>
        <family val="2"/>
      </rPr>
      <t>par le candidat</t>
    </r>
    <r>
      <rPr>
        <b/>
        <sz val="12"/>
        <rFont val="Arial"/>
        <family val="2"/>
      </rPr>
      <t>.</t>
    </r>
  </si>
  <si>
    <r>
      <rPr>
        <b/>
        <sz val="12"/>
        <rFont val="Arial"/>
        <family val="2"/>
      </rPr>
      <t>9.</t>
    </r>
    <r>
      <rPr>
        <sz val="12"/>
        <rFont val="Arial"/>
        <family val="2"/>
      </rPr>
      <t xml:space="preserve"> Le candidat vérifie la </t>
    </r>
    <r>
      <rPr>
        <b/>
        <sz val="12"/>
        <rFont val="Arial"/>
        <family val="2"/>
      </rPr>
      <t>cohérence des prix entre le BPU et le DQE</t>
    </r>
    <r>
      <rPr>
        <sz val="12"/>
        <rFont val="Arial"/>
        <family val="2"/>
      </rPr>
      <t xml:space="preserve">. Les prix doivent être strictement identiques. </t>
    </r>
  </si>
  <si>
    <r>
      <rPr>
        <b/>
        <sz val="12"/>
        <rFont val="Arial"/>
        <family val="2"/>
      </rPr>
      <t xml:space="preserve">10. </t>
    </r>
    <r>
      <rPr>
        <sz val="12"/>
        <rFont val="Arial"/>
        <family val="2"/>
      </rPr>
      <t>Le BPU et le DQE présentent des estimations de commande des unités d'œuvre de l'accord-cadre, des hypothèses de dimensionnement par profil et niveau d'expérience minimum ainsi que des hypothèses en terme de fourchette de charges exprimée en jours homme. Le candidat tient compte et respecte les hypothèses indiquées au BPU et au DQE.</t>
    </r>
  </si>
  <si>
    <r>
      <rPr>
        <b/>
        <sz val="12"/>
        <rFont val="Arial"/>
        <family val="2"/>
      </rPr>
      <t>11</t>
    </r>
    <r>
      <rPr>
        <sz val="12"/>
        <rFont val="Arial"/>
        <family val="2"/>
      </rPr>
      <t>. Dans le BPU et le DQE, la colonne "</t>
    </r>
    <r>
      <rPr>
        <i/>
        <sz val="12"/>
        <rFont val="Arial"/>
        <family val="2"/>
      </rPr>
      <t>Hypothèse de dimensionnement CNSA par séniorité</t>
    </r>
    <r>
      <rPr>
        <sz val="12"/>
        <rFont val="Arial"/>
        <family val="2"/>
      </rPr>
      <t>" donne au candidat l'indication sur la séniorité moyenne des profils par niveau de complexité pour la réalisation de l'unité d'œuvre concernée.</t>
    </r>
  </si>
  <si>
    <r>
      <rPr>
        <b/>
        <sz val="12"/>
        <rFont val="Arial"/>
        <family val="2"/>
      </rPr>
      <t>12</t>
    </r>
    <r>
      <rPr>
        <sz val="12"/>
        <rFont val="Arial"/>
        <family val="2"/>
      </rPr>
      <t>. Dans le BPU et le DQE, la colonne "</t>
    </r>
    <r>
      <rPr>
        <i/>
        <sz val="12"/>
        <rFont val="Arial"/>
        <family val="2"/>
      </rPr>
      <t>Hypothèse de dimensionnement en jour homme</t>
    </r>
    <r>
      <rPr>
        <sz val="12"/>
        <rFont val="Arial"/>
        <family val="2"/>
      </rPr>
      <t>" permet d'indiquer au candidat  le nombre de jours minimum et maximal estimé pour la réalisation de l'unité d'œuvre concernée.</t>
    </r>
  </si>
  <si>
    <t>CNSA
« Reprise, développement, tierce maintenance applicative, maintien en conditions opérationnelles, hébergement et exploitation des sites webs de la CNSA »</t>
  </si>
  <si>
    <t>HYPOTHESES DE DIMENSIONNEMENT</t>
  </si>
  <si>
    <t>Référence de l'unité d'œuvre</t>
  </si>
  <si>
    <t>Niveau de complexité</t>
  </si>
  <si>
    <t>Libellé</t>
  </si>
  <si>
    <t>Hypothèse de dimensionnement CNSA par niveau de séniorité</t>
  </si>
  <si>
    <t>Hypothèse de dimensionnement en jour homme ou selon d'autres règles</t>
  </si>
  <si>
    <r>
      <t xml:space="preserve">Prix unitaire
</t>
    </r>
    <r>
      <rPr>
        <sz val="12"/>
        <rFont val="Arial"/>
        <family val="2"/>
      </rPr>
      <t>en euros HT</t>
    </r>
    <r>
      <rPr>
        <b/>
        <sz val="12"/>
        <rFont val="Arial"/>
        <family val="2"/>
      </rPr>
      <t xml:space="preserve">
Année 1</t>
    </r>
  </si>
  <si>
    <r>
      <t xml:space="preserve">Prix unitaire
</t>
    </r>
    <r>
      <rPr>
        <sz val="12"/>
        <rFont val="Arial"/>
        <family val="2"/>
      </rPr>
      <t>en euros HT</t>
    </r>
    <r>
      <rPr>
        <b/>
        <sz val="12"/>
        <rFont val="Arial"/>
        <family val="2"/>
      </rPr>
      <t xml:space="preserve">
Année 2</t>
    </r>
    <r>
      <rPr>
        <sz val="12"/>
        <color theme="1"/>
        <rFont val="Calibri"/>
        <family val="2"/>
        <scheme val="minor"/>
      </rPr>
      <t/>
    </r>
  </si>
  <si>
    <r>
      <t xml:space="preserve">Prix unitaire
</t>
    </r>
    <r>
      <rPr>
        <sz val="12"/>
        <rFont val="Arial"/>
        <family val="2"/>
      </rPr>
      <t>en euros HT</t>
    </r>
    <r>
      <rPr>
        <b/>
        <sz val="12"/>
        <rFont val="Arial"/>
        <family val="2"/>
      </rPr>
      <t xml:space="preserve">
Année 3</t>
    </r>
    <r>
      <rPr>
        <sz val="12"/>
        <color theme="1"/>
        <rFont val="Calibri"/>
        <family val="2"/>
        <scheme val="minor"/>
      </rPr>
      <t/>
    </r>
  </si>
  <si>
    <r>
      <t xml:space="preserve">Prix unitaire
</t>
    </r>
    <r>
      <rPr>
        <sz val="12"/>
        <rFont val="Arial"/>
        <family val="2"/>
      </rPr>
      <t>en euros HT</t>
    </r>
    <r>
      <rPr>
        <b/>
        <sz val="12"/>
        <rFont val="Arial"/>
        <family val="2"/>
      </rPr>
      <t xml:space="preserve">
Année 4</t>
    </r>
    <r>
      <rPr>
        <sz val="12"/>
        <color theme="1"/>
        <rFont val="Calibri"/>
        <family val="2"/>
        <scheme val="minor"/>
      </rPr>
      <t/>
    </r>
  </si>
  <si>
    <r>
      <t xml:space="preserve">Prix unitaire
</t>
    </r>
    <r>
      <rPr>
        <sz val="12"/>
        <rFont val="Arial"/>
        <family val="2"/>
      </rPr>
      <t>en euros HT</t>
    </r>
    <r>
      <rPr>
        <b/>
        <sz val="12"/>
        <rFont val="Arial"/>
        <family val="2"/>
      </rPr>
      <t xml:space="preserve">
Année 5</t>
    </r>
  </si>
  <si>
    <t>Prise de connaissance - Initialisation</t>
  </si>
  <si>
    <t>MINIMUM</t>
  </si>
  <si>
    <t>MAXIMUM</t>
  </si>
  <si>
    <t>/</t>
  </si>
  <si>
    <t>Appropriation et Initialisation du périmètre MPH</t>
  </si>
  <si>
    <t>30% Junior maximum</t>
  </si>
  <si>
    <t>Appropriation et Initialisation du périmètre PPA</t>
  </si>
  <si>
    <t>Appropriation et Initialisation du périmètre CNSA.fr</t>
  </si>
  <si>
    <t xml:space="preserve">Cadrage des travaux de réalisation d’un incrément/d’une itération </t>
  </si>
  <si>
    <t>UO-CAD-S</t>
  </si>
  <si>
    <t>Simple</t>
  </si>
  <si>
    <t>UO-CAD-M</t>
  </si>
  <si>
    <t>Moyenne</t>
  </si>
  <si>
    <t>UO-CAD-C</t>
  </si>
  <si>
    <t>Complexe</t>
  </si>
  <si>
    <t xml:space="preserve">Réalisation de sprints </t>
  </si>
  <si>
    <t>UO-SPR-AG-XS-GEN</t>
  </si>
  <si>
    <t>Réalisation de sprints (développements, tests unitaires) en méthodologie agile (hors applications mobiles) - prix pour un sprint d'une semaine (pour une durée plus longue , voir coefficient applicable prévu ci-dessous)</t>
  </si>
  <si>
    <t>UO-SPR-AG-S-GEN</t>
  </si>
  <si>
    <t>UO-SPR-AG-M-GEN</t>
  </si>
  <si>
    <t>UO-SPR-AG-L-GEN</t>
  </si>
  <si>
    <t>UO-SPR-AG-XL-GEN</t>
  </si>
  <si>
    <t>UO-SPR-AG-XS-MOB</t>
  </si>
  <si>
    <t>Réalisation de sprints (développements, tests unitaires) en méthodologie agile ( applications mobiles) - prix pour un sprint d'une semaine  (pour une durée plus longue , voir coefficient applicable prévu ci-dessous)</t>
  </si>
  <si>
    <t>UO-SPR-AG-S-MOB</t>
  </si>
  <si>
    <t>UO-SPR-AG-M-MOB</t>
  </si>
  <si>
    <t>UO-SPR-AG-L-MOB</t>
  </si>
  <si>
    <t>UO-SPR-AG-XL-MOB</t>
  </si>
  <si>
    <t>UO-SPEC-S</t>
  </si>
  <si>
    <t>UO-SPEC-M</t>
  </si>
  <si>
    <t>UO-SPEC-C</t>
  </si>
  <si>
    <t>UO-SPR-V-XS</t>
  </si>
  <si>
    <t>UO-SPR-V-S</t>
  </si>
  <si>
    <t>UO-SPR-V-M</t>
  </si>
  <si>
    <t>UO-SPR-V-L</t>
  </si>
  <si>
    <t>UO-SPR-V-XL</t>
  </si>
  <si>
    <t>Test, étude et mise en œuvre d’évolution des éléments d’architecture technique et applicative et/ou d’un outillage DevOps</t>
  </si>
  <si>
    <t>Réalisation d’une campagne de tests spécifiques</t>
  </si>
  <si>
    <t>Mise en œuvre ou l’évolution des éléments d’architecture technique et applicative et/ou d’un outillage DevOps</t>
  </si>
  <si>
    <t>UO-UX-S</t>
  </si>
  <si>
    <t xml:space="preserve">Prestation UX classique </t>
  </si>
  <si>
    <t>Conception UX et structuration de projet</t>
  </si>
  <si>
    <t>UO-UX-M</t>
  </si>
  <si>
    <t xml:space="preserve">Prestation UX refonte importante ou création de nouveaux sites </t>
  </si>
  <si>
    <t>Conception graphique d’un gabarit maître, page d’accueil par exemple (2 pistes créatives)</t>
  </si>
  <si>
    <t>Design et d’interface utilisateur (UI)</t>
  </si>
  <si>
    <t>Conception graphique d’un gabarit secondaire ou d’un composant UI spécifique (2 pistes créatives)</t>
  </si>
  <si>
    <t>Adaptation ou modification de gabarits existants (par gabarit)</t>
  </si>
  <si>
    <t>Création ou adaptation d’éléments graphiques (icônes, pictogrammes, visuels)  - par éléments graphiques</t>
  </si>
  <si>
    <t>UO-CES-S</t>
  </si>
  <si>
    <t>Conseil et d’expertise</t>
  </si>
  <si>
    <t>0% de junior maximum</t>
  </si>
  <si>
    <t>UO-CES-M</t>
  </si>
  <si>
    <t>UO-CES-C</t>
  </si>
  <si>
    <t>Maintien en conditions opérationnelles (MCO)</t>
  </si>
  <si>
    <t>Activités récurrentes de suivi de production, d’exploitation et d'hébergement fournis par le Titulaire (classe 1) - trimestriel</t>
  </si>
  <si>
    <t>Activités récurrentes de suivi de production, d’exploitation et d'hébergement fournis par le Titulaire (classe 2) - tirmestriel</t>
  </si>
  <si>
    <t>Activités récurrentes de suivi de production, d’exploitation et d'hébergement fournis par le Titulaire (classe 3)- trimestriel</t>
  </si>
  <si>
    <t>Maintenance préventive incluant un forfait de 20 tickets par trimestre</t>
  </si>
  <si>
    <t>Maintenance préventive et corrective (classe 1)</t>
  </si>
  <si>
    <t>par ticket complémentaire</t>
  </si>
  <si>
    <t>Maintenance préventive et corrective (classe 2)</t>
  </si>
  <si>
    <t>Maintenance préventive et corrective (classe 3)</t>
  </si>
  <si>
    <t>Maintenance évolutive et adaptative mineure</t>
  </si>
  <si>
    <t>Prix unitaire
euros HT
Année 2</t>
  </si>
  <si>
    <t>Prix unitaire
euros HT
Année 3</t>
  </si>
  <si>
    <t>Prix unitaire
euros HT
Année 4</t>
  </si>
  <si>
    <t>Transférabilité</t>
  </si>
  <si>
    <t>Sprint de 1 semaine</t>
  </si>
  <si>
    <t>Sprint de 2 semaines</t>
  </si>
  <si>
    <t>Sprint de 3 semaines</t>
  </si>
  <si>
    <t>Sprint de 4 semaines</t>
  </si>
  <si>
    <t>Coefficient applicables aux sprints</t>
  </si>
  <si>
    <t>Lieu d'execution des prestations</t>
  </si>
  <si>
    <t>En France : région Ile de France</t>
  </si>
  <si>
    <t>France hors ile de France</t>
  </si>
  <si>
    <t>Europe hors France</t>
  </si>
  <si>
    <t>Dans le cas où le candidat ne dispose pas de lieu d'execution hors ile de France ou Europ hors France, il renseigne 1</t>
  </si>
  <si>
    <t>Coefficient lieu d'execution des prestations</t>
  </si>
  <si>
    <t>Le …… / ……/ 2026</t>
  </si>
  <si>
    <t>Nom du candidat :</t>
  </si>
  <si>
    <t>Cachet et signature</t>
  </si>
  <si>
    <t>ACCORD-CADRE  : Annexe financière</t>
  </si>
  <si>
    <t>TABLEAU N°1 : Profils d'intervenants et taux journaliers</t>
  </si>
  <si>
    <r>
      <rPr>
        <b/>
        <u/>
        <sz val="10"/>
        <color indexed="10"/>
        <rFont val="Arial Narrow"/>
        <family val="2"/>
      </rPr>
      <t>INSTRUCTIONS</t>
    </r>
    <r>
      <rPr>
        <i/>
        <u/>
        <sz val="10"/>
        <rFont val="Arial Narrow"/>
        <family val="2"/>
      </rPr>
      <t xml:space="preserve"> : </t>
    </r>
    <r>
      <rPr>
        <i/>
        <sz val="10"/>
        <rFont val="Arial Narrow"/>
        <family val="2"/>
      </rPr>
      <t xml:space="preserve"> Le candidat renseigne impérativement</t>
    </r>
    <r>
      <rPr>
        <b/>
        <i/>
        <sz val="10"/>
        <rFont val="Arial Narrow"/>
        <family val="2"/>
      </rPr>
      <t xml:space="preserve"> toutes les</t>
    </r>
    <r>
      <rPr>
        <b/>
        <sz val="10"/>
        <rFont val="Arial Narrow"/>
        <family val="2"/>
      </rPr>
      <t xml:space="preserve"> cellules de couleurs JAUNE.</t>
    </r>
    <r>
      <rPr>
        <i/>
        <sz val="10"/>
        <rFont val="Arial Narrow"/>
        <family val="2"/>
      </rPr>
      <t xml:space="preserve">
Le niveau de séniorité doit être </t>
    </r>
    <r>
      <rPr>
        <b/>
        <i/>
        <sz val="10"/>
        <rFont val="Arial Narrow"/>
        <family val="2"/>
      </rPr>
      <t>conforme aux indications du troisième tableau (tableau n°2).</t>
    </r>
  </si>
  <si>
    <r>
      <t xml:space="preserve">Taux journalier (TJ) par profil 
</t>
    </r>
    <r>
      <rPr>
        <sz val="10"/>
        <rFont val="Arial Narrow"/>
        <family val="2"/>
      </rPr>
      <t>plafond en euros HT</t>
    </r>
    <r>
      <rPr>
        <b/>
        <sz val="10"/>
        <rFont val="Arial Narrow"/>
        <family val="2"/>
      </rPr>
      <t xml:space="preserve"> 
</t>
    </r>
    <r>
      <rPr>
        <sz val="10"/>
        <rFont val="Arial Narrow"/>
        <family val="2"/>
      </rPr>
      <t xml:space="preserve">pour la réalisation des prestations </t>
    </r>
  </si>
  <si>
    <t>Catégorie d'interventions</t>
  </si>
  <si>
    <t>UO</t>
  </si>
  <si>
    <t>Profil d'intervenant</t>
  </si>
  <si>
    <t>Junior</t>
  </si>
  <si>
    <t>Confirmé</t>
  </si>
  <si>
    <t>Sénior</t>
  </si>
  <si>
    <t>Pilotage et maitrise d'œuvre</t>
  </si>
  <si>
    <t>DIR - PRO</t>
  </si>
  <si>
    <t>Directeur de projet</t>
  </si>
  <si>
    <t>DIR - PRO A</t>
  </si>
  <si>
    <t>Directeur de projet adjoint</t>
  </si>
  <si>
    <t>RAT</t>
  </si>
  <si>
    <t>Responsable pôle Architecture technique</t>
  </si>
  <si>
    <t>CP</t>
  </si>
  <si>
    <t>Chef de projet</t>
  </si>
  <si>
    <t>CP A</t>
  </si>
  <si>
    <t>Assistant de projet</t>
  </si>
  <si>
    <t>RRD</t>
  </si>
  <si>
    <t>Responsable Réversibilité Développement</t>
  </si>
  <si>
    <t>RRH</t>
  </si>
  <si>
    <t>Responsable Réversibilité Hébergement</t>
  </si>
  <si>
    <t>RRE</t>
  </si>
  <si>
    <t>Responsable Réversibilité Exploitation applicative</t>
  </si>
  <si>
    <t>ARCH TECH</t>
  </si>
  <si>
    <t>Architecte technique spécialisé (SIG, réseaux, DBA, système, matériels, Cloud, etc.)</t>
  </si>
  <si>
    <t>IQ</t>
  </si>
  <si>
    <t>Ingénieur Qualité</t>
  </si>
  <si>
    <t>PMO</t>
  </si>
  <si>
    <t>Opérationnels</t>
  </si>
  <si>
    <t>RCF</t>
  </si>
  <si>
    <t>Responsable pôle Conception fonctionnelle</t>
  </si>
  <si>
    <t>RD</t>
  </si>
  <si>
    <t>Responsable pôle Développement</t>
  </si>
  <si>
    <t>RIQ</t>
  </si>
  <si>
    <t>Responsable pôle Intégration/Qualification</t>
  </si>
  <si>
    <t>REX</t>
  </si>
  <si>
    <t>Responsable pôle Exploitation applicative</t>
  </si>
  <si>
    <t>Responsable pôle Domaine Fonctionnel</t>
  </si>
  <si>
    <t>RHS</t>
  </si>
  <si>
    <t>Responsable pôle Hébergement &amp; Supervision</t>
  </si>
  <si>
    <t>CF</t>
  </si>
  <si>
    <t>Concepteur fonctionnel</t>
  </si>
  <si>
    <t>DEV</t>
  </si>
  <si>
    <t>Développeur</t>
  </si>
  <si>
    <t>INT</t>
  </si>
  <si>
    <t>Intégrateur</t>
  </si>
  <si>
    <t>QUAL</t>
  </si>
  <si>
    <t>Qualifieur</t>
  </si>
  <si>
    <t>IEA</t>
  </si>
  <si>
    <t>Ingénieur Exploitation applicative</t>
  </si>
  <si>
    <t>ISP</t>
  </si>
  <si>
    <t>Ingénieur suivi de production</t>
  </si>
  <si>
    <t>IS</t>
  </si>
  <si>
    <t>Ingénieur spécialisé (SIG, réseaux, DBA, système, matériels, etc.)</t>
  </si>
  <si>
    <t>TECH EX</t>
  </si>
  <si>
    <t>Technicien Exploitation applicative</t>
  </si>
  <si>
    <t>Sécurité, qualité</t>
  </si>
  <si>
    <t>TECH AS</t>
  </si>
  <si>
    <t>Technicien Administration/Supervision</t>
  </si>
  <si>
    <t>RSSI</t>
  </si>
  <si>
    <t>Responsable Sécurité des Systèmes d'Information (RSSI)</t>
  </si>
  <si>
    <t>ITQ</t>
  </si>
  <si>
    <t>Ingénieur tests et qualification</t>
  </si>
  <si>
    <t>TTQ</t>
  </si>
  <si>
    <t>Technicien tests et qualification</t>
  </si>
  <si>
    <t>Agilité et mobilité</t>
  </si>
  <si>
    <t>LT</t>
  </si>
  <si>
    <t>Leader Technique agile / Techlead</t>
  </si>
  <si>
    <t>SM</t>
  </si>
  <si>
    <t>Scrum Master</t>
  </si>
  <si>
    <t>CA</t>
  </si>
  <si>
    <t>Coach agile</t>
  </si>
  <si>
    <t>PO</t>
  </si>
  <si>
    <t>Product owner</t>
  </si>
  <si>
    <t>CPM</t>
  </si>
  <si>
    <t>Chef de projet mobile</t>
  </si>
  <si>
    <t>DEV W</t>
  </si>
  <si>
    <t>Développeur Web / mobile</t>
  </si>
  <si>
    <t>INT W</t>
  </si>
  <si>
    <t>Intégrateur Web / mobile</t>
  </si>
  <si>
    <t>DEVOPS</t>
  </si>
  <si>
    <t>Devops</t>
  </si>
  <si>
    <t>Design et ergonomie</t>
  </si>
  <si>
    <t>ERG</t>
  </si>
  <si>
    <t>Ergonome</t>
  </si>
  <si>
    <t>UX</t>
  </si>
  <si>
    <t>Concepteur de l'expérience utilisateur / Ux designer</t>
  </si>
  <si>
    <t>UI</t>
  </si>
  <si>
    <t>Concepteur de l'interface utilisateur / UI designer</t>
  </si>
  <si>
    <t>DWM</t>
  </si>
  <si>
    <t>Concepteur de site internet mobile / Designer Web Mobile</t>
  </si>
  <si>
    <t>Expertise</t>
  </si>
  <si>
    <t>EXP T</t>
  </si>
  <si>
    <t>Expert technique</t>
  </si>
  <si>
    <t>PL</t>
  </si>
  <si>
    <t>Paramétreur logiciels</t>
  </si>
  <si>
    <t>ÉTÉ</t>
  </si>
  <si>
    <t>Expert technique éditeurs</t>
  </si>
  <si>
    <t xml:space="preserve">TABLEAU N°2 : Tableau de correspondance du niveau de séniorité </t>
  </si>
  <si>
    <r>
      <rPr>
        <b/>
        <sz val="10"/>
        <color rgb="FFFF0000"/>
        <rFont val="Arial Narrow"/>
        <family val="2"/>
      </rPr>
      <t>INSTRUCTIONS</t>
    </r>
    <r>
      <rPr>
        <b/>
        <i/>
        <sz val="10"/>
        <rFont val="Arial Narrow"/>
        <family val="2"/>
      </rPr>
      <t xml:space="preserve"> </t>
    </r>
    <r>
      <rPr>
        <i/>
        <sz val="10"/>
        <rFont val="Arial Narrow"/>
        <family val="2"/>
      </rPr>
      <t>: le candidat respecte le niveau de séniorité et la correspondance du nombre d'années d'expérience passée sur un projet similaire défini dans le tableau.</t>
    </r>
  </si>
  <si>
    <t>Niveau de séniorité</t>
  </si>
  <si>
    <r>
      <t>Nombre d'années d'expérience passées</t>
    </r>
    <r>
      <rPr>
        <b/>
        <u/>
        <sz val="10"/>
        <rFont val="Arial Narrow"/>
        <family val="2"/>
      </rPr>
      <t xml:space="preserve"> 
sur un projet similaire</t>
    </r>
  </si>
  <si>
    <t>de 1 à 3 ans</t>
  </si>
  <si>
    <t>de 4 à 7 ans</t>
  </si>
  <si>
    <t>Plus de 7 ans</t>
  </si>
  <si>
    <t>ANNEE 1</t>
  </si>
  <si>
    <t>ANNEE 2</t>
  </si>
  <si>
    <t>ANNEE 3</t>
  </si>
  <si>
    <t>ANNEE 4</t>
  </si>
  <si>
    <t>ANNEE 5</t>
  </si>
  <si>
    <t>TOTAL 5 ANS</t>
  </si>
  <si>
    <t>Quantité 
Année 1</t>
  </si>
  <si>
    <t>Prix unitaire
euros HT
Année 1</t>
  </si>
  <si>
    <t>Coût total
euros HT
Année 1</t>
  </si>
  <si>
    <t>Coût total
euros TTC
Année 1</t>
  </si>
  <si>
    <t>Quantité 
Année 2</t>
  </si>
  <si>
    <t>Coût total
euros HT
Année 2</t>
  </si>
  <si>
    <t>Coût total
euros TTC
Année 2</t>
  </si>
  <si>
    <t>Quantité 
Année 3</t>
  </si>
  <si>
    <t>Coût total
euros HT
Année 3</t>
  </si>
  <si>
    <t>Coût total
euros TTC
Année 3</t>
  </si>
  <si>
    <t>Quantité 
Année 4</t>
  </si>
  <si>
    <t>Coût total
euros HT
Année 4</t>
  </si>
  <si>
    <t>Coût total
euros TTC
Année 4</t>
  </si>
  <si>
    <t>Quantité 
Année 5</t>
  </si>
  <si>
    <t>Prix unitaire
euros HT
Année 5</t>
  </si>
  <si>
    <t>Coût total
euros HT
Année 5</t>
  </si>
  <si>
    <t>Coût total
euros TTC
Année 5</t>
  </si>
  <si>
    <t>Total en euros HT</t>
  </si>
  <si>
    <t xml:space="preserve">TVA 
</t>
  </si>
  <si>
    <t>Total en euros TTC</t>
  </si>
  <si>
    <t>UO-INIT-MPH</t>
  </si>
  <si>
    <t>UO-INIT-PPA</t>
  </si>
  <si>
    <t>UO-INIT-CNSA</t>
  </si>
  <si>
    <t>Réalisation de sprints (développements, tests unitaires) en méthodologie en cycle en V -  prix pour un sprint d'une semaine  (pour une durée plus longue, voir coefficient applicable prévu ci-dessous)</t>
  </si>
  <si>
    <t>UO-TEST-S</t>
  </si>
  <si>
    <t>UO-TEST-M</t>
  </si>
  <si>
    <t>UO-TEST-C</t>
  </si>
  <si>
    <t>UO-ARC-1-S</t>
  </si>
  <si>
    <t>UO-ARC-1-M</t>
  </si>
  <si>
    <t>UO-ARC-1-C</t>
  </si>
  <si>
    <t>UO-ARC-2-S</t>
  </si>
  <si>
    <t>UO-ARC-2-M</t>
  </si>
  <si>
    <t>UO-ARC-2-C</t>
  </si>
  <si>
    <t>UO-UI-AM</t>
  </si>
  <si>
    <t>UO-UI-CAEM</t>
  </si>
  <si>
    <t>UO-MEAM</t>
  </si>
  <si>
    <t>par ticket unitaire</t>
  </si>
  <si>
    <t>GRAND TOTAL 
en euros HT</t>
  </si>
  <si>
    <t>TVA</t>
  </si>
  <si>
    <t>GRAND TOTAL
en euros TTC</t>
  </si>
  <si>
    <t>Sans coefficient de sprint</t>
  </si>
  <si>
    <t>Avec coefficient de sprint</t>
  </si>
  <si>
    <t>DQE IDF</t>
  </si>
  <si>
    <t>DQE Hors IDF</t>
  </si>
  <si>
    <t>DQE Europe hors france</t>
  </si>
  <si>
    <t>Moyenne des DQE</t>
  </si>
  <si>
    <t>UO-UI-SP</t>
  </si>
  <si>
    <t>UO-UI-GM</t>
  </si>
  <si>
    <t>UO-TRAN-MPH</t>
  </si>
  <si>
    <t>UO-TRAN-PPA</t>
  </si>
  <si>
    <t>UO-TRAN-CNSA</t>
  </si>
  <si>
    <t>Transfert du périmètre MPH</t>
  </si>
  <si>
    <t>Transfert du périmètre PPA</t>
  </si>
  <si>
    <t>Transfert du périmètre cnsa.fr</t>
  </si>
  <si>
    <t>UO-HEB1</t>
  </si>
  <si>
    <t>UO-HEB2</t>
  </si>
  <si>
    <t>UO-HEB3</t>
  </si>
  <si>
    <t>UO-CORR1</t>
  </si>
  <si>
    <t>UO-CORR1TC</t>
  </si>
  <si>
    <t>UO-CORR3TC</t>
  </si>
  <si>
    <t>UO-CORR3</t>
  </si>
  <si>
    <t>UO-CORR2TC</t>
  </si>
  <si>
    <t>UO-CORR2</t>
  </si>
  <si>
    <t>UO-INIT -MPH</t>
  </si>
  <si>
    <t>UO-INIT -PPA</t>
  </si>
  <si>
    <t>UO-INIT -CNSA</t>
  </si>
  <si>
    <t>TABLEAU N°3 : Catalogue de services</t>
  </si>
  <si>
    <t>Ce catalogue n'est pas analysé. Les critères d'appréciations des offres ne s'appliqueront pas à ce catalogue,</t>
  </si>
  <si>
    <r>
      <rPr>
        <b/>
        <u/>
        <sz val="10"/>
        <color indexed="10"/>
        <rFont val="Arial Narrow"/>
        <family val="2"/>
      </rPr>
      <t>INSTRUCTIONS</t>
    </r>
    <r>
      <rPr>
        <i/>
        <u/>
        <sz val="10"/>
        <rFont val="Arial Narrow"/>
        <family val="2"/>
      </rPr>
      <t xml:space="preserve"> : </t>
    </r>
    <r>
      <rPr>
        <i/>
        <sz val="10"/>
        <rFont val="Arial Narrow"/>
        <family val="2"/>
      </rPr>
      <t xml:space="preserve"> Le candidat peut renseigner les colonnes "Catégorie d'interventions", "UO", "Description" " Prix unitaire en euros HT", "Montant TVA", "Montant TTC"</t>
    </r>
  </si>
  <si>
    <t>Description</t>
  </si>
  <si>
    <t>Prix unitaire
en euros HT</t>
  </si>
  <si>
    <t>Montant TVA</t>
  </si>
  <si>
    <t>Montant TTC</t>
  </si>
  <si>
    <t>Coût Année 1</t>
  </si>
  <si>
    <t>Réalisation des spécifications fonctionnelles et techniques détaillées (en cycle en V)</t>
  </si>
  <si>
    <t>Étude technique d’architecture et/ou DevOps</t>
  </si>
  <si>
    <t>Activités récurrentes de suivi de production, d’exploitation et d'hébergement fournis par le Titulaire (classe 2) - trimestriel</t>
  </si>
  <si>
    <t>Inducteurs précisés au CCTP</t>
  </si>
  <si>
    <t>Année</t>
  </si>
  <si>
    <t>N</t>
  </si>
  <si>
    <t>N+1</t>
  </si>
  <si>
    <t>N+2</t>
  </si>
  <si>
    <t>N+3</t>
  </si>
  <si>
    <t>N+4</t>
  </si>
  <si>
    <t>Classe de service
(Cn)</t>
  </si>
  <si>
    <t>UO-ACTR-CLOUD</t>
  </si>
  <si>
    <t>Activités récurrentes de suivi de production et d’exploitation - trimestriel</t>
  </si>
  <si>
    <r>
      <t>Pourcentage de réduction (%)</t>
    </r>
    <r>
      <rPr>
        <sz val="12"/>
        <rFont val="Arial"/>
        <family val="2"/>
      </rPr>
      <t xml:space="preserve"> pour l'année N+x</t>
    </r>
  </si>
  <si>
    <t>D_N0 =</t>
  </si>
  <si>
    <t xml:space="preserve">D_N1 = </t>
  </si>
  <si>
    <t>D_N2 =</t>
  </si>
  <si>
    <t>D_N3 =</t>
  </si>
  <si>
    <t>D_N4 =</t>
  </si>
  <si>
    <t>Coût_I1_C1 =</t>
  </si>
  <si>
    <t>Coût_I1_C2 =</t>
  </si>
  <si>
    <t>Coût_I1_C3 =</t>
  </si>
  <si>
    <t>Coût_I2_C1 =</t>
  </si>
  <si>
    <t>Coût_I2_C2 =</t>
  </si>
  <si>
    <t>Coût_I2_C3 =</t>
  </si>
  <si>
    <r>
      <rPr>
        <b/>
        <sz val="12"/>
        <rFont val="Arial"/>
        <family val="2"/>
      </rPr>
      <t>I1 = Nb_ServiceConnexe</t>
    </r>
    <r>
      <rPr>
        <sz val="12"/>
        <rFont val="Arial"/>
        <family val="2"/>
      </rPr>
      <t xml:space="preserve"> : nombre de services tiers auxquels l’application est raccordée</t>
    </r>
  </si>
  <si>
    <r>
      <rPr>
        <b/>
        <sz val="12"/>
        <rFont val="Arial"/>
        <family val="2"/>
      </rPr>
      <t>I2 = Nb_ComposantApplicatif</t>
    </r>
    <r>
      <rPr>
        <sz val="12"/>
        <rFont val="Arial"/>
        <family val="2"/>
      </rPr>
      <t xml:space="preserve"> : nombre de composants applicatifs constituant le SI</t>
    </r>
  </si>
  <si>
    <r>
      <rPr>
        <b/>
        <sz val="12"/>
        <rFont val="Arial"/>
        <family val="2"/>
      </rPr>
      <t>D = Degressivite_Nx</t>
    </r>
    <r>
      <rPr>
        <sz val="12"/>
        <rFont val="Arial"/>
        <family val="2"/>
      </rPr>
      <t xml:space="preserve"> : pourcentage de réduction appliqué globalement pour l’année N+x d’exécution de l'accord-cadre</t>
    </r>
  </si>
  <si>
    <t xml:space="preserve">Cf. onglet "BPU Formules de Calcul" </t>
  </si>
  <si>
    <t>Le prix de cette UO est déterminé par la formule de calcul s'appuyant sur les inducteurs de coûts figurant à l'article 2.6.3 du CCTP.</t>
  </si>
  <si>
    <t>UO-ACTR-CLOUD = (Coût_ I1 + Coût_I2) * (1 - D_Nx)
avec :
Coût_I1 = NB_ServiceConnexe_C1 * Cout_I1_C1 + NB_ServiceConnexe_C2 * Cout_I1_C2 + NB_ServiceConnexe_C3 * Cout_I1_C3
Coût_I2 = Nb_ComposantApplicatif_C1 * Cout_I2_C1 + Nb_ComposantApplicatif_C2 * Cout_I2_C2 + Nb_ComposantApplicatif_C3 * Cout_I2_C3</t>
  </si>
  <si>
    <t>Nb_ComposantApplicatif_C1 =</t>
  </si>
  <si>
    <t>Nb_ComposantApplicatif_C2 =</t>
  </si>
  <si>
    <t>Nb_ComposantApplicatif_C3 =</t>
  </si>
  <si>
    <t>NB_ServiceConnexe_C2 =</t>
  </si>
  <si>
    <t>NB_ServiceConnexe_C3 =</t>
  </si>
  <si>
    <t>NB_ServiceConnexe_C1 =</t>
  </si>
  <si>
    <t>Valeur des inducteurs</t>
  </si>
  <si>
    <t>Année 1</t>
  </si>
  <si>
    <t>Année 2</t>
  </si>
  <si>
    <t>Année 3</t>
  </si>
  <si>
    <t>Année 4</t>
  </si>
  <si>
    <t>Année 5</t>
  </si>
  <si>
    <t>Classe 1</t>
  </si>
  <si>
    <t>Classe 2</t>
  </si>
  <si>
    <t>Classe 3</t>
  </si>
  <si>
    <t xml:space="preserve">Coût unitaire des inducteurs (HT) </t>
  </si>
  <si>
    <t>Le coût de l'unité d'oeuvre UO_ACTR_CLOUD est défini pour l'année N sur la base des coûts unitaires des inducteurs, en considérant que "_Cn" correspond à la classe de service (pour exemple, "Nb_ServiceConnexe_C1" correspond au nombre de services tiers auxquels l'applicatifs est raccordé pour la classe de service 1 et pour le trimestre considéré)</t>
  </si>
  <si>
    <t>Coefficient applicable pour un sprint de deux, trois ou 4 semaines</t>
  </si>
  <si>
    <t>Les prix de l'UO-ACTR-CLOUD ci-dessous sont calculés automatiquement selon les valeurs des inducteurs indiqués dans le tableau et selon les données renseignées par le Candidat dans l'onglet "BPU Formules de Calcul"</t>
  </si>
  <si>
    <r>
      <rPr>
        <b/>
        <sz val="12"/>
        <rFont val="Arial"/>
        <family val="2"/>
      </rPr>
      <t>8.</t>
    </r>
    <r>
      <rPr>
        <sz val="12"/>
        <rFont val="Arial"/>
        <family val="2"/>
      </rPr>
      <t xml:space="preserve"> </t>
    </r>
    <r>
      <rPr>
        <b/>
        <sz val="12"/>
        <rFont val="Arial"/>
        <family val="2"/>
      </rPr>
      <t>Le BPU est contractuel.</t>
    </r>
    <r>
      <rPr>
        <sz val="12"/>
        <rFont val="Arial"/>
        <family val="2"/>
      </rPr>
      <t xml:space="preserve"> Le Titulaire est responsable de la vérification des données, de leur calcul et de sa proposition. Il est donc de sa responsabilité de vérifier ce tableau qui fait partie de son offre. Le DQE est estimatif et non contractuel.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</si>
</sst>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_-* #,##0.00\ [$€-40C]_-;\-* #,##0.00\ [$€-40C]_-;_-* &quot;-&quot;??\ [$€-40C]_-;_-@_-"/>
  </numFmts>
  <fonts count="27" x14ac:knownFonts="1">
    <font>
      <sz val="10"/>
      <name val="Arial"/>
      <family val="2"/>
    </font>
    <font>
      <sz val="11"/>
      <color theme="1"/>
      <name val="Calibri"/>
      <family val="2"/>
      <scheme val="minor"/>
    </font>
    <font>
      <sz val="12"/>
      <color theme="1"/>
      <name val="Calibri"/>
      <family val="2"/>
      <scheme val="minor"/>
    </font>
    <font>
      <sz val="11"/>
      <color theme="1"/>
      <name val="Calibri"/>
      <family val="2"/>
      <scheme val="minor"/>
    </font>
    <font>
      <b/>
      <sz val="14"/>
      <name val="Arial"/>
      <family val="2"/>
    </font>
    <font>
      <b/>
      <sz val="12"/>
      <name val="Arial"/>
      <family val="2"/>
    </font>
    <font>
      <sz val="12"/>
      <name val="Arial"/>
      <family val="2"/>
    </font>
    <font>
      <sz val="10"/>
      <name val="Arial"/>
      <family val="2"/>
    </font>
    <font>
      <b/>
      <sz val="16"/>
      <color theme="1"/>
      <name val="Arial"/>
      <family val="2"/>
    </font>
    <font>
      <b/>
      <sz val="16"/>
      <name val="Arial"/>
      <family val="2"/>
    </font>
    <font>
      <b/>
      <u/>
      <sz val="12"/>
      <name val="Arial"/>
      <family val="2"/>
    </font>
    <font>
      <i/>
      <sz val="12"/>
      <name val="Arial"/>
      <family val="2"/>
    </font>
    <font>
      <b/>
      <sz val="18"/>
      <color rgb="FF002060"/>
      <name val="Arial Narrow"/>
      <family val="2"/>
    </font>
    <font>
      <sz val="12"/>
      <name val="Arial Narrow"/>
      <family val="2"/>
    </font>
    <font>
      <sz val="11"/>
      <name val="Arial Narrow"/>
      <family val="2"/>
    </font>
    <font>
      <b/>
      <sz val="11"/>
      <name val="Arial Narrow"/>
      <family val="2"/>
    </font>
    <font>
      <i/>
      <sz val="10"/>
      <name val="Arial Narrow"/>
      <family val="2"/>
    </font>
    <font>
      <b/>
      <u/>
      <sz val="10"/>
      <color indexed="10"/>
      <name val="Arial Narrow"/>
      <family val="2"/>
    </font>
    <font>
      <i/>
      <u/>
      <sz val="10"/>
      <name val="Arial Narrow"/>
      <family val="2"/>
    </font>
    <font>
      <b/>
      <i/>
      <sz val="10"/>
      <name val="Arial Narrow"/>
      <family val="2"/>
    </font>
    <font>
      <b/>
      <sz val="10"/>
      <name val="Arial Narrow"/>
      <family val="2"/>
    </font>
    <font>
      <sz val="10"/>
      <name val="Arial Narrow"/>
      <family val="2"/>
    </font>
    <font>
      <b/>
      <sz val="10"/>
      <color rgb="FFFF0000"/>
      <name val="Arial Narrow"/>
      <family val="2"/>
    </font>
    <font>
      <b/>
      <u/>
      <sz val="10"/>
      <name val="Arial Narrow"/>
      <family val="2"/>
    </font>
    <font>
      <sz val="11"/>
      <name val="Arial"/>
      <family val="2"/>
    </font>
    <font>
      <b/>
      <sz val="11"/>
      <name val="Arial"/>
      <family val="2"/>
    </font>
    <font>
      <sz val="12"/>
      <color rgb="FF000000"/>
      <name val="Arial"/>
    </font>
  </fonts>
  <fills count="15">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2"/>
      </patternFill>
    </fill>
    <fill>
      <patternFill patternType="solid">
        <fgColor theme="6" tint="0.79998168889431442"/>
        <bgColor indexed="62"/>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rgb="FFFDFECE"/>
        <bgColor indexed="64"/>
      </patternFill>
    </fill>
    <fill>
      <patternFill patternType="solid">
        <fgColor rgb="FFFFFF00"/>
        <bgColor indexed="64"/>
      </patternFill>
    </fill>
    <fill>
      <patternFill patternType="solid">
        <fgColor theme="0" tint="-0.14996795556505021"/>
        <bgColor indexed="64"/>
      </patternFill>
    </fill>
    <fill>
      <patternFill patternType="solid">
        <fgColor theme="0" tint="-0.34998626667073579"/>
        <bgColor indexed="64"/>
      </patternFill>
    </fill>
    <fill>
      <patternFill patternType="solid">
        <fgColor theme="8"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bottom style="dotted">
        <color indexed="64"/>
      </bottom>
      <diagonal/>
    </border>
  </borders>
  <cellStyleXfs count="8">
    <xf numFmtId="0" fontId="0"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0" fontId="3" fillId="0" borderId="0"/>
    <xf numFmtId="0" fontId="7" fillId="0" borderId="0"/>
    <xf numFmtId="0" fontId="1" fillId="0" borderId="0"/>
    <xf numFmtId="9" fontId="7" fillId="0" borderId="0" applyFont="0" applyFill="0" applyBorder="0" applyAlignment="0" applyProtection="0"/>
  </cellStyleXfs>
  <cellXfs count="231">
    <xf numFmtId="0" fontId="0" fillId="0" borderId="0" xfId="0"/>
    <xf numFmtId="0" fontId="0" fillId="2" borderId="1" xfId="0" applyFill="1" applyBorder="1"/>
    <xf numFmtId="0" fontId="5" fillId="4" borderId="0" xfId="0" applyFont="1" applyFill="1" applyAlignment="1">
      <alignment horizontal="center" vertical="center"/>
    </xf>
    <xf numFmtId="0" fontId="0" fillId="0" borderId="0" xfId="0" applyAlignment="1">
      <alignment wrapText="1"/>
    </xf>
    <xf numFmtId="0" fontId="0" fillId="0" borderId="9" xfId="0" applyBorder="1"/>
    <xf numFmtId="0" fontId="0" fillId="0" borderId="3" xfId="0" applyBorder="1" applyAlignment="1">
      <alignment wrapText="1"/>
    </xf>
    <xf numFmtId="0" fontId="0" fillId="0" borderId="6" xfId="0" applyBorder="1"/>
    <xf numFmtId="0" fontId="0" fillId="0" borderId="12" xfId="0" applyBorder="1"/>
    <xf numFmtId="0" fontId="9" fillId="0" borderId="0" xfId="0" applyFont="1" applyAlignment="1">
      <alignment wrapText="1"/>
    </xf>
    <xf numFmtId="0" fontId="6" fillId="4" borderId="0" xfId="0" applyFont="1" applyFill="1" applyAlignment="1">
      <alignment vertical="center"/>
    </xf>
    <xf numFmtId="0" fontId="6" fillId="4" borderId="0" xfId="0" applyFont="1" applyFill="1" applyAlignment="1">
      <alignment vertical="center" wrapText="1"/>
    </xf>
    <xf numFmtId="0" fontId="5" fillId="5" borderId="1" xfId="0" applyFont="1" applyFill="1" applyBorder="1" applyAlignment="1">
      <alignment horizontal="center" vertical="center" wrapText="1"/>
    </xf>
    <xf numFmtId="0" fontId="6" fillId="4" borderId="0" xfId="0" applyFont="1" applyFill="1" applyAlignment="1">
      <alignment horizontal="center" vertical="center"/>
    </xf>
    <xf numFmtId="0" fontId="6" fillId="0" borderId="5" xfId="0" applyFont="1" applyBorder="1" applyAlignment="1">
      <alignment horizontal="center" vertical="center" wrapText="1"/>
    </xf>
    <xf numFmtId="164" fontId="6" fillId="0" borderId="1" xfId="1" applyFont="1" applyFill="1" applyBorder="1" applyAlignment="1" applyProtection="1">
      <alignment horizontal="center" vertical="center"/>
      <protection locked="0"/>
    </xf>
    <xf numFmtId="0" fontId="5" fillId="4" borderId="0" xfId="0" applyFont="1" applyFill="1" applyAlignment="1">
      <alignment vertical="center"/>
    </xf>
    <xf numFmtId="0" fontId="9" fillId="0" borderId="0" xfId="0" applyFont="1"/>
    <xf numFmtId="0" fontId="5" fillId="6" borderId="1" xfId="0" applyFont="1" applyFill="1" applyBorder="1" applyAlignment="1">
      <alignment horizontal="center" vertical="center" wrapText="1"/>
    </xf>
    <xf numFmtId="9" fontId="6" fillId="4" borderId="5" xfId="0" applyNumberFormat="1" applyFont="1" applyFill="1" applyBorder="1" applyAlignment="1">
      <alignment horizontal="center" vertical="center"/>
    </xf>
    <xf numFmtId="0" fontId="5" fillId="4" borderId="1" xfId="0" applyFont="1" applyFill="1" applyBorder="1" applyAlignment="1">
      <alignment horizontal="center" vertical="center" wrapText="1"/>
    </xf>
    <xf numFmtId="164" fontId="5" fillId="8" borderId="1" xfId="0" applyNumberFormat="1" applyFont="1" applyFill="1" applyBorder="1" applyAlignment="1">
      <alignment vertical="center" wrapText="1"/>
    </xf>
    <xf numFmtId="0" fontId="5" fillId="4" borderId="1" xfId="0" applyFont="1" applyFill="1" applyBorder="1" applyAlignment="1">
      <alignment horizontal="center" vertical="center"/>
    </xf>
    <xf numFmtId="0" fontId="6" fillId="0" borderId="1" xfId="0" applyFont="1" applyBorder="1" applyAlignment="1">
      <alignment horizontal="center" vertical="center"/>
    </xf>
    <xf numFmtId="164" fontId="6" fillId="2" borderId="1" xfId="3" applyFont="1" applyFill="1" applyBorder="1" applyAlignment="1">
      <alignment vertical="center"/>
    </xf>
    <xf numFmtId="0" fontId="3" fillId="4" borderId="0" xfId="4" applyFill="1"/>
    <xf numFmtId="0" fontId="12" fillId="4" borderId="0" xfId="4" applyFont="1" applyFill="1" applyAlignment="1">
      <alignment vertical="center"/>
    </xf>
    <xf numFmtId="0" fontId="13" fillId="4" borderId="0" xfId="4" applyFont="1" applyFill="1" applyAlignment="1">
      <alignment vertical="center"/>
    </xf>
    <xf numFmtId="0" fontId="14" fillId="4" borderId="0" xfId="4" applyFont="1" applyFill="1" applyAlignment="1">
      <alignment horizontal="left" vertical="center"/>
    </xf>
    <xf numFmtId="0" fontId="21" fillId="0" borderId="0" xfId="4" applyFont="1"/>
    <xf numFmtId="0" fontId="21" fillId="4" borderId="0" xfId="4" applyFont="1" applyFill="1" applyAlignment="1">
      <alignment horizontal="left" vertical="center"/>
    </xf>
    <xf numFmtId="0" fontId="20" fillId="3" borderId="1" xfId="4" applyFont="1" applyFill="1" applyBorder="1" applyAlignment="1">
      <alignment horizontal="center" vertical="center"/>
    </xf>
    <xf numFmtId="0" fontId="20" fillId="3" borderId="14" xfId="4" applyFont="1" applyFill="1" applyBorder="1" applyAlignment="1">
      <alignment horizontal="center" vertical="center"/>
    </xf>
    <xf numFmtId="0" fontId="20" fillId="3" borderId="13" xfId="4" applyFont="1" applyFill="1" applyBorder="1" applyAlignment="1">
      <alignment horizontal="center" vertical="center"/>
    </xf>
    <xf numFmtId="0" fontId="20" fillId="3" borderId="15" xfId="4" applyFont="1" applyFill="1" applyBorder="1" applyAlignment="1">
      <alignment horizontal="center" vertical="center"/>
    </xf>
    <xf numFmtId="0" fontId="21" fillId="0" borderId="8" xfId="4" applyFont="1" applyBorder="1" applyAlignment="1">
      <alignment horizontal="left" vertical="center"/>
    </xf>
    <xf numFmtId="165" fontId="21" fillId="2" borderId="18" xfId="4" applyNumberFormat="1" applyFont="1" applyFill="1" applyBorder="1" applyAlignment="1" applyProtection="1">
      <alignment horizontal="center" vertical="center"/>
      <protection locked="0"/>
    </xf>
    <xf numFmtId="0" fontId="21" fillId="0" borderId="0" xfId="4" applyFont="1" applyAlignment="1">
      <alignment horizontal="left" vertical="center"/>
    </xf>
    <xf numFmtId="165" fontId="21" fillId="2" borderId="16" xfId="4" applyNumberFormat="1" applyFont="1" applyFill="1" applyBorder="1" applyAlignment="1" applyProtection="1">
      <alignment horizontal="center" vertical="center"/>
      <protection locked="0"/>
    </xf>
    <xf numFmtId="165" fontId="21" fillId="2" borderId="17" xfId="4" applyNumberFormat="1" applyFont="1" applyFill="1" applyBorder="1" applyAlignment="1" applyProtection="1">
      <alignment horizontal="center" vertical="center"/>
      <protection locked="0"/>
    </xf>
    <xf numFmtId="165" fontId="21" fillId="2" borderId="19" xfId="4" applyNumberFormat="1" applyFont="1" applyFill="1" applyBorder="1" applyAlignment="1" applyProtection="1">
      <alignment horizontal="center" vertical="center"/>
      <protection locked="0"/>
    </xf>
    <xf numFmtId="165" fontId="21" fillId="10" borderId="16" xfId="4" applyNumberFormat="1" applyFont="1" applyFill="1" applyBorder="1" applyAlignment="1" applyProtection="1">
      <alignment horizontal="center" vertical="center"/>
      <protection locked="0"/>
    </xf>
    <xf numFmtId="0" fontId="21" fillId="0" borderId="0" xfId="4" applyFont="1" applyAlignment="1">
      <alignment horizontal="left" vertical="center" wrapText="1"/>
    </xf>
    <xf numFmtId="0" fontId="21" fillId="0" borderId="0" xfId="5" applyFont="1" applyAlignment="1">
      <alignment horizontal="left" vertical="center" wrapText="1"/>
    </xf>
    <xf numFmtId="165" fontId="21" fillId="2" borderId="20" xfId="4" applyNumberFormat="1" applyFont="1" applyFill="1" applyBorder="1" applyAlignment="1" applyProtection="1">
      <alignment horizontal="center" vertical="center"/>
      <protection locked="0"/>
    </xf>
    <xf numFmtId="165" fontId="21" fillId="2" borderId="21" xfId="4" applyNumberFormat="1" applyFont="1" applyFill="1" applyBorder="1" applyAlignment="1" applyProtection="1">
      <alignment horizontal="center" vertical="center"/>
      <protection locked="0"/>
    </xf>
    <xf numFmtId="165" fontId="21" fillId="2" borderId="22" xfId="4" applyNumberFormat="1" applyFont="1" applyFill="1" applyBorder="1" applyAlignment="1" applyProtection="1">
      <alignment horizontal="center" vertical="center"/>
      <protection locked="0"/>
    </xf>
    <xf numFmtId="0" fontId="21" fillId="0" borderId="11" xfId="4" applyFont="1" applyBorder="1" applyAlignment="1">
      <alignment horizontal="left" vertical="center"/>
    </xf>
    <xf numFmtId="165" fontId="21" fillId="2" borderId="23" xfId="4" applyNumberFormat="1" applyFont="1" applyFill="1" applyBorder="1" applyAlignment="1" applyProtection="1">
      <alignment horizontal="center" vertical="center"/>
      <protection locked="0"/>
    </xf>
    <xf numFmtId="165" fontId="21" fillId="2" borderId="24" xfId="4" applyNumberFormat="1" applyFont="1" applyFill="1" applyBorder="1" applyAlignment="1" applyProtection="1">
      <alignment horizontal="center" vertical="center"/>
      <protection locked="0"/>
    </xf>
    <xf numFmtId="165" fontId="21" fillId="2" borderId="25" xfId="4" applyNumberFormat="1" applyFont="1" applyFill="1" applyBorder="1" applyAlignment="1" applyProtection="1">
      <alignment horizontal="center" vertical="center"/>
      <protection locked="0"/>
    </xf>
    <xf numFmtId="0" fontId="21" fillId="0" borderId="8" xfId="4" applyFont="1" applyBorder="1" applyAlignment="1">
      <alignment horizontal="left" vertical="center" wrapText="1"/>
    </xf>
    <xf numFmtId="0" fontId="21" fillId="0" borderId="0" xfId="5" applyFont="1" applyAlignment="1">
      <alignment horizontal="left" vertical="center"/>
    </xf>
    <xf numFmtId="165" fontId="21" fillId="2" borderId="26" xfId="4" applyNumberFormat="1" applyFont="1" applyFill="1" applyBorder="1" applyAlignment="1" applyProtection="1">
      <alignment horizontal="center" vertical="center"/>
      <protection locked="0"/>
    </xf>
    <xf numFmtId="165" fontId="21" fillId="2" borderId="27" xfId="4" applyNumberFormat="1" applyFont="1" applyFill="1" applyBorder="1" applyAlignment="1" applyProtection="1">
      <alignment horizontal="center" vertical="center"/>
      <protection locked="0"/>
    </xf>
    <xf numFmtId="0" fontId="21" fillId="0" borderId="11" xfId="4" applyFont="1" applyBorder="1" applyAlignment="1">
      <alignment horizontal="left" vertical="center" wrapText="1"/>
    </xf>
    <xf numFmtId="0" fontId="21" fillId="0" borderId="9" xfId="4" applyFont="1" applyBorder="1" applyAlignment="1">
      <alignment horizontal="left" vertical="center"/>
    </xf>
    <xf numFmtId="165" fontId="21" fillId="2" borderId="28" xfId="4" applyNumberFormat="1" applyFont="1" applyFill="1" applyBorder="1" applyAlignment="1" applyProtection="1">
      <alignment horizontal="center" vertical="center"/>
      <protection locked="0"/>
    </xf>
    <xf numFmtId="0" fontId="21" fillId="0" borderId="6" xfId="4" applyFont="1" applyBorder="1" applyAlignment="1">
      <alignment horizontal="left" vertical="center"/>
    </xf>
    <xf numFmtId="165" fontId="21" fillId="2" borderId="3" xfId="4" applyNumberFormat="1" applyFont="1" applyFill="1" applyBorder="1" applyAlignment="1" applyProtection="1">
      <alignment horizontal="center" vertical="center"/>
      <protection locked="0"/>
    </xf>
    <xf numFmtId="165" fontId="21" fillId="2" borderId="4" xfId="4" applyNumberFormat="1" applyFont="1" applyFill="1" applyBorder="1" applyAlignment="1" applyProtection="1">
      <alignment horizontal="center" vertical="center"/>
      <protection locked="0"/>
    </xf>
    <xf numFmtId="165" fontId="21" fillId="2" borderId="6" xfId="4" applyNumberFormat="1" applyFont="1" applyFill="1" applyBorder="1" applyAlignment="1" applyProtection="1">
      <alignment horizontal="center" vertical="center"/>
      <protection locked="0"/>
    </xf>
    <xf numFmtId="0" fontId="21" fillId="0" borderId="12" xfId="4" applyFont="1" applyBorder="1" applyAlignment="1">
      <alignment horizontal="left" vertical="center"/>
    </xf>
    <xf numFmtId="0" fontId="21" fillId="4" borderId="0" xfId="4" applyFont="1" applyFill="1" applyAlignment="1">
      <alignment horizontal="center" vertical="center" wrapText="1"/>
    </xf>
    <xf numFmtId="165" fontId="21" fillId="4" borderId="0" xfId="4" applyNumberFormat="1" applyFont="1" applyFill="1" applyAlignment="1">
      <alignment horizontal="left" vertical="center"/>
    </xf>
    <xf numFmtId="0" fontId="20" fillId="3" borderId="15" xfId="4" applyFont="1" applyFill="1" applyBorder="1" applyAlignment="1">
      <alignment horizontal="center" vertical="center" wrapText="1"/>
    </xf>
    <xf numFmtId="0" fontId="20" fillId="3" borderId="1" xfId="4" applyFont="1" applyFill="1" applyBorder="1" applyAlignment="1">
      <alignment horizontal="center" vertical="center" wrapText="1"/>
    </xf>
    <xf numFmtId="0" fontId="20" fillId="0" borderId="4" xfId="4" applyFont="1" applyBorder="1" applyAlignment="1">
      <alignment horizontal="center" vertical="center"/>
    </xf>
    <xf numFmtId="0" fontId="21" fillId="0" borderId="6" xfId="4" applyFont="1" applyBorder="1" applyAlignment="1">
      <alignment horizontal="center" vertical="center"/>
    </xf>
    <xf numFmtId="0" fontId="20" fillId="0" borderId="2" xfId="4" applyFont="1" applyBorder="1" applyAlignment="1">
      <alignment horizontal="center" vertical="center"/>
    </xf>
    <xf numFmtId="0" fontId="21" fillId="0" borderId="12" xfId="4" applyFont="1" applyBorder="1" applyAlignment="1">
      <alignment horizontal="center" vertical="center"/>
    </xf>
    <xf numFmtId="0" fontId="3" fillId="0" borderId="0" xfId="4"/>
    <xf numFmtId="0" fontId="6" fillId="11" borderId="1" xfId="2" applyFont="1" applyFill="1" applyBorder="1" applyAlignment="1">
      <alignment horizontal="center" vertical="center" wrapText="1"/>
    </xf>
    <xf numFmtId="0" fontId="21" fillId="0" borderId="8" xfId="4" applyFont="1" applyBorder="1" applyAlignment="1">
      <alignment horizontal="center" vertical="center" wrapText="1"/>
    </xf>
    <xf numFmtId="0" fontId="21" fillId="0" borderId="0" xfId="4" applyFont="1" applyAlignment="1">
      <alignment horizontal="center" vertical="center" wrapText="1"/>
    </xf>
    <xf numFmtId="0" fontId="21" fillId="0" borderId="11" xfId="4" applyFont="1" applyBorder="1" applyAlignment="1">
      <alignment horizontal="center" vertical="center" wrapText="1"/>
    </xf>
    <xf numFmtId="0" fontId="21" fillId="0" borderId="9" xfId="4" applyFont="1" applyBorder="1" applyAlignment="1">
      <alignment horizontal="center" vertical="center" wrapText="1"/>
    </xf>
    <xf numFmtId="0" fontId="21" fillId="0" borderId="6" xfId="4" applyFont="1" applyBorder="1" applyAlignment="1">
      <alignment horizontal="center" vertical="center" wrapText="1"/>
    </xf>
    <xf numFmtId="0" fontId="21" fillId="0" borderId="12" xfId="4" applyFont="1" applyBorder="1" applyAlignment="1">
      <alignment horizontal="center" vertical="center" wrapText="1"/>
    </xf>
    <xf numFmtId="0" fontId="20" fillId="0" borderId="6" xfId="4" applyFont="1" applyBorder="1" applyAlignment="1">
      <alignment horizontal="center" vertical="center"/>
    </xf>
    <xf numFmtId="0" fontId="20" fillId="0" borderId="12" xfId="4" applyFont="1" applyBorder="1" applyAlignment="1">
      <alignment horizontal="center" vertical="center"/>
    </xf>
    <xf numFmtId="0" fontId="6" fillId="4" borderId="0" xfId="0" applyFont="1" applyFill="1" applyAlignment="1">
      <alignment horizontal="left" vertical="center"/>
    </xf>
    <xf numFmtId="164" fontId="6" fillId="2" borderId="1" xfId="1" applyFont="1" applyFill="1" applyBorder="1"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24" fillId="0" borderId="1" xfId="0" applyFont="1" applyBorder="1" applyAlignment="1">
      <alignment horizontal="center" vertical="center" wrapText="1"/>
    </xf>
    <xf numFmtId="0" fontId="6" fillId="13" borderId="1" xfId="2" applyFont="1" applyFill="1" applyBorder="1" applyAlignment="1">
      <alignment horizontal="center" vertical="center" wrapText="1"/>
    </xf>
    <xf numFmtId="164" fontId="6" fillId="4" borderId="0" xfId="0" applyNumberFormat="1" applyFont="1" applyFill="1" applyAlignment="1">
      <alignment vertical="center"/>
    </xf>
    <xf numFmtId="0" fontId="4" fillId="4" borderId="0" xfId="0" applyFont="1" applyFill="1" applyAlignment="1">
      <alignment horizontal="center" vertical="center" wrapText="1"/>
    </xf>
    <xf numFmtId="9" fontId="5" fillId="4" borderId="0" xfId="0" applyNumberFormat="1" applyFont="1" applyFill="1" applyAlignment="1">
      <alignment vertical="center"/>
    </xf>
    <xf numFmtId="0" fontId="5" fillId="3" borderId="1" xfId="0" applyFont="1" applyFill="1" applyBorder="1" applyAlignment="1">
      <alignment horizontal="left" vertical="center" wrapText="1"/>
    </xf>
    <xf numFmtId="0" fontId="6" fillId="4" borderId="3" xfId="0" applyFont="1" applyFill="1" applyBorder="1" applyAlignment="1">
      <alignment vertical="center"/>
    </xf>
    <xf numFmtId="0" fontId="6" fillId="4" borderId="1" xfId="0" applyFont="1" applyFill="1" applyBorder="1" applyAlignment="1">
      <alignment horizontal="center" vertical="center"/>
    </xf>
    <xf numFmtId="164" fontId="5" fillId="0" borderId="1" xfId="1" applyFont="1" applyFill="1" applyBorder="1" applyAlignment="1" applyProtection="1">
      <alignment horizontal="center" vertical="center"/>
      <protection locked="0"/>
    </xf>
    <xf numFmtId="0" fontId="12" fillId="4" borderId="0" xfId="6" applyFont="1" applyFill="1" applyAlignment="1">
      <alignment vertical="center"/>
    </xf>
    <xf numFmtId="0" fontId="13" fillId="4" borderId="0" xfId="6" applyFont="1" applyFill="1" applyAlignment="1">
      <alignment vertical="center"/>
    </xf>
    <xf numFmtId="0" fontId="14" fillId="4" borderId="0" xfId="6" applyFont="1" applyFill="1" applyAlignment="1">
      <alignment horizontal="left" vertical="center"/>
    </xf>
    <xf numFmtId="0" fontId="15" fillId="3" borderId="0" xfId="6" applyFont="1" applyFill="1" applyAlignment="1">
      <alignment horizontal="left" vertical="center"/>
    </xf>
    <xf numFmtId="0" fontId="21" fillId="0" borderId="0" xfId="6" applyFont="1"/>
    <xf numFmtId="0" fontId="21" fillId="4" borderId="0" xfId="6" applyFont="1" applyFill="1" applyAlignment="1">
      <alignment horizontal="left" vertical="center"/>
    </xf>
    <xf numFmtId="0" fontId="20" fillId="3" borderId="1" xfId="6" applyFont="1" applyFill="1" applyBorder="1" applyAlignment="1">
      <alignment horizontal="center" vertical="center"/>
    </xf>
    <xf numFmtId="0" fontId="20" fillId="3" borderId="14" xfId="6" applyFont="1" applyFill="1" applyBorder="1" applyAlignment="1">
      <alignment horizontal="center" vertical="center"/>
    </xf>
    <xf numFmtId="0" fontId="20" fillId="3" borderId="13" xfId="6" applyFont="1" applyFill="1" applyBorder="1" applyAlignment="1">
      <alignment horizontal="center" vertical="center" wrapText="1"/>
    </xf>
    <xf numFmtId="0" fontId="20" fillId="3" borderId="15" xfId="6" applyFont="1" applyFill="1" applyBorder="1" applyAlignment="1">
      <alignment horizontal="center" vertical="center"/>
    </xf>
    <xf numFmtId="0" fontId="21" fillId="14" borderId="1" xfId="6" applyFont="1" applyFill="1" applyBorder="1" applyAlignment="1">
      <alignment horizontal="center" vertical="center" wrapText="1"/>
    </xf>
    <xf numFmtId="0" fontId="21" fillId="14" borderId="1" xfId="6" applyFont="1" applyFill="1" applyBorder="1" applyAlignment="1">
      <alignment horizontal="left" vertical="center"/>
    </xf>
    <xf numFmtId="165" fontId="21" fillId="14" borderId="16" xfId="6" applyNumberFormat="1" applyFont="1" applyFill="1" applyBorder="1" applyAlignment="1" applyProtection="1">
      <alignment horizontal="center" vertical="center"/>
      <protection locked="0"/>
    </xf>
    <xf numFmtId="165" fontId="21" fillId="14" borderId="17" xfId="6" applyNumberFormat="1" applyFont="1" applyFill="1" applyBorder="1" applyAlignment="1" applyProtection="1">
      <alignment horizontal="center" vertical="center"/>
      <protection locked="0"/>
    </xf>
    <xf numFmtId="165" fontId="21" fillId="14" borderId="18" xfId="6" applyNumberFormat="1" applyFont="1" applyFill="1" applyBorder="1" applyAlignment="1" applyProtection="1">
      <alignment horizontal="center" vertical="center"/>
      <protection locked="0"/>
    </xf>
    <xf numFmtId="165" fontId="21" fillId="14" borderId="19" xfId="6" applyNumberFormat="1" applyFont="1" applyFill="1" applyBorder="1" applyAlignment="1" applyProtection="1">
      <alignment horizontal="center" vertical="center"/>
      <protection locked="0"/>
    </xf>
    <xf numFmtId="0" fontId="21" fillId="14" borderId="1" xfId="6" applyFont="1" applyFill="1" applyBorder="1" applyAlignment="1">
      <alignment horizontal="left" vertical="center" wrapText="1"/>
    </xf>
    <xf numFmtId="0" fontId="21" fillId="14" borderId="1" xfId="5" applyFont="1" applyFill="1" applyBorder="1" applyAlignment="1">
      <alignment horizontal="left" vertical="center" wrapText="1"/>
    </xf>
    <xf numFmtId="165" fontId="21" fillId="14" borderId="20" xfId="6" applyNumberFormat="1" applyFont="1" applyFill="1" applyBorder="1" applyAlignment="1" applyProtection="1">
      <alignment horizontal="center" vertical="center"/>
      <protection locked="0"/>
    </xf>
    <xf numFmtId="165" fontId="21" fillId="14" borderId="21" xfId="6" applyNumberFormat="1" applyFont="1" applyFill="1" applyBorder="1" applyAlignment="1" applyProtection="1">
      <alignment horizontal="center" vertical="center"/>
      <protection locked="0"/>
    </xf>
    <xf numFmtId="165" fontId="21" fillId="14" borderId="22" xfId="6" applyNumberFormat="1" applyFont="1" applyFill="1" applyBorder="1" applyAlignment="1" applyProtection="1">
      <alignment horizontal="center" vertical="center"/>
      <protection locked="0"/>
    </xf>
    <xf numFmtId="165" fontId="21" fillId="14" borderId="23" xfId="6" applyNumberFormat="1" applyFont="1" applyFill="1" applyBorder="1" applyAlignment="1" applyProtection="1">
      <alignment horizontal="center" vertical="center"/>
      <protection locked="0"/>
    </xf>
    <xf numFmtId="165" fontId="21" fillId="14" borderId="24" xfId="6" applyNumberFormat="1" applyFont="1" applyFill="1" applyBorder="1" applyAlignment="1" applyProtection="1">
      <alignment horizontal="center" vertical="center"/>
      <protection locked="0"/>
    </xf>
    <xf numFmtId="165" fontId="21" fillId="14" borderId="25" xfId="6" applyNumberFormat="1" applyFont="1" applyFill="1" applyBorder="1" applyAlignment="1" applyProtection="1">
      <alignment horizontal="center" vertical="center"/>
      <protection locked="0"/>
    </xf>
    <xf numFmtId="0" fontId="0" fillId="11" borderId="9" xfId="0" applyFill="1" applyBorder="1"/>
    <xf numFmtId="0" fontId="5" fillId="4" borderId="0" xfId="0" applyFont="1" applyFill="1" applyAlignment="1">
      <alignment horizontal="left" vertical="center"/>
    </xf>
    <xf numFmtId="0" fontId="0" fillId="0" borderId="0" xfId="0" applyAlignment="1">
      <alignment vertical="center" wrapText="1"/>
    </xf>
    <xf numFmtId="0" fontId="0" fillId="0" borderId="1" xfId="0" applyBorder="1" applyAlignment="1">
      <alignment vertical="center" wrapText="1"/>
    </xf>
    <xf numFmtId="0" fontId="6" fillId="0" borderId="1" xfId="0" applyFont="1" applyBorder="1" applyAlignment="1">
      <alignment vertical="center" wrapText="1"/>
    </xf>
    <xf numFmtId="9" fontId="6" fillId="2" borderId="1" xfId="7" applyFont="1" applyFill="1" applyBorder="1" applyAlignment="1">
      <alignment vertical="center"/>
    </xf>
    <xf numFmtId="9" fontId="6" fillId="13" borderId="1" xfId="7" applyFont="1" applyFill="1" applyBorder="1" applyAlignment="1">
      <alignment vertical="center"/>
    </xf>
    <xf numFmtId="0" fontId="6" fillId="0" borderId="1" xfId="0" applyFont="1" applyBorder="1" applyAlignment="1">
      <alignment horizontal="right" vertical="center" wrapText="1"/>
    </xf>
    <xf numFmtId="0" fontId="6" fillId="0" borderId="5" xfId="0" applyFont="1" applyBorder="1" applyAlignment="1">
      <alignment horizontal="right" vertical="center" wrapText="1"/>
    </xf>
    <xf numFmtId="9" fontId="6" fillId="2" borderId="5" xfId="7" applyFont="1" applyFill="1" applyBorder="1" applyAlignment="1">
      <alignment vertical="center"/>
    </xf>
    <xf numFmtId="164" fontId="5" fillId="9" borderId="1" xfId="1" applyFont="1" applyFill="1" applyBorder="1" applyAlignment="1">
      <alignment horizontal="center" vertical="center"/>
    </xf>
    <xf numFmtId="164" fontId="5" fillId="9" borderId="1" xfId="3" applyFont="1" applyFill="1" applyBorder="1" applyAlignment="1">
      <alignment horizontal="center" vertical="center"/>
    </xf>
    <xf numFmtId="0" fontId="26" fillId="0" borderId="1" xfId="0" applyFont="1" applyBorder="1" applyAlignment="1">
      <alignment horizontal="center" vertical="center"/>
    </xf>
    <xf numFmtId="0" fontId="5" fillId="3" borderId="1" xfId="0" applyFont="1" applyFill="1" applyBorder="1" applyAlignment="1">
      <alignment horizontal="center" vertical="center" wrapText="1"/>
    </xf>
    <xf numFmtId="0" fontId="24" fillId="11" borderId="1" xfId="2" applyFont="1" applyFill="1" applyBorder="1" applyAlignment="1">
      <alignment vertical="center" wrapText="1"/>
    </xf>
    <xf numFmtId="0" fontId="6" fillId="11" borderId="1" xfId="2" applyFont="1" applyFill="1" applyBorder="1" applyAlignment="1">
      <alignment vertical="center" wrapText="1"/>
    </xf>
    <xf numFmtId="0" fontId="5" fillId="3" borderId="1" xfId="0" applyFont="1" applyFill="1" applyBorder="1" applyAlignment="1">
      <alignment vertical="center"/>
    </xf>
    <xf numFmtId="0" fontId="5" fillId="3" borderId="1" xfId="0" applyFont="1" applyFill="1" applyBorder="1" applyAlignment="1">
      <alignment horizontal="center" vertical="center"/>
    </xf>
    <xf numFmtId="0" fontId="6" fillId="11" borderId="1" xfId="0" applyFont="1" applyFill="1" applyBorder="1" applyAlignment="1">
      <alignment horizontal="center" vertical="center" wrapText="1"/>
    </xf>
    <xf numFmtId="0" fontId="6" fillId="13" borderId="1" xfId="2" applyFont="1" applyFill="1" applyBorder="1" applyAlignment="1">
      <alignment vertical="center" wrapText="1"/>
    </xf>
    <xf numFmtId="0" fontId="6" fillId="4" borderId="1" xfId="0" applyFont="1" applyFill="1" applyBorder="1" applyAlignment="1">
      <alignment horizontal="center" vertical="center" wrapText="1"/>
    </xf>
    <xf numFmtId="0" fontId="5" fillId="3" borderId="1" xfId="2" applyFont="1" applyFill="1" applyBorder="1" applyAlignment="1">
      <alignment vertical="center"/>
    </xf>
    <xf numFmtId="0" fontId="6" fillId="3" borderId="1" xfId="0" applyFont="1" applyFill="1" applyBorder="1" applyAlignment="1">
      <alignment vertical="center"/>
    </xf>
    <xf numFmtId="0" fontId="24" fillId="4" borderId="1" xfId="0" applyFont="1" applyFill="1" applyBorder="1" applyAlignment="1">
      <alignment horizontal="center" vertical="center" wrapText="1"/>
    </xf>
    <xf numFmtId="164" fontId="6" fillId="9" borderId="1" xfId="3" applyFont="1" applyFill="1" applyBorder="1" applyAlignment="1">
      <alignment vertical="center"/>
    </xf>
    <xf numFmtId="0" fontId="6" fillId="4" borderId="0" xfId="0" quotePrefix="1" applyFont="1" applyFill="1" applyAlignment="1">
      <alignment horizontal="left" vertical="center" wrapText="1"/>
    </xf>
    <xf numFmtId="0" fontId="6" fillId="4" borderId="0" xfId="0" applyFont="1" applyFill="1" applyAlignment="1">
      <alignment horizontal="left" vertical="center" wrapText="1"/>
    </xf>
    <xf numFmtId="0" fontId="5" fillId="4" borderId="0" xfId="0" applyFont="1" applyFill="1" applyAlignment="1">
      <alignment horizontal="left" vertical="center" wrapText="1"/>
    </xf>
    <xf numFmtId="0" fontId="6" fillId="4" borderId="0" xfId="0" quotePrefix="1" applyFont="1" applyFill="1" applyAlignment="1">
      <alignment horizontal="left" vertical="center"/>
    </xf>
    <xf numFmtId="0" fontId="6" fillId="4" borderId="0" xfId="0" applyFont="1" applyFill="1" applyAlignment="1">
      <alignment horizontal="left" vertical="center"/>
    </xf>
    <xf numFmtId="0" fontId="6" fillId="0" borderId="3" xfId="0" applyFont="1" applyBorder="1" applyAlignment="1">
      <alignment horizontal="left" vertical="center" wrapText="1"/>
    </xf>
    <xf numFmtId="0" fontId="6" fillId="0" borderId="0" xfId="0" applyFont="1" applyAlignment="1">
      <alignment horizontal="left" vertical="center" wrapText="1"/>
    </xf>
    <xf numFmtId="0" fontId="6" fillId="0" borderId="6"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9" fillId="0" borderId="0" xfId="0" applyFont="1" applyAlignment="1">
      <alignment horizontal="center"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5" fillId="0" borderId="3" xfId="0" applyFont="1" applyBorder="1" applyAlignment="1">
      <alignment horizontal="left" vertical="center" wrapText="1"/>
    </xf>
    <xf numFmtId="0" fontId="5" fillId="0" borderId="6"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6" fillId="13" borderId="1" xfId="2" applyFont="1" applyFill="1" applyBorder="1" applyAlignment="1">
      <alignment horizontal="center" vertical="center" wrapText="1"/>
    </xf>
    <xf numFmtId="0" fontId="4" fillId="4" borderId="0" xfId="0" applyFont="1" applyFill="1" applyAlignment="1">
      <alignment horizontal="center" vertical="center" wrapText="1"/>
    </xf>
    <xf numFmtId="0" fontId="5" fillId="7" borderId="13" xfId="0" applyFont="1" applyFill="1" applyBorder="1" applyAlignment="1">
      <alignment horizontal="center" vertical="center"/>
    </xf>
    <xf numFmtId="0" fontId="5" fillId="7" borderId="14" xfId="0" applyFont="1" applyFill="1" applyBorder="1" applyAlignment="1">
      <alignment horizontal="center" vertical="center"/>
    </xf>
    <xf numFmtId="0" fontId="5" fillId="7" borderId="15" xfId="0" applyFont="1" applyFill="1" applyBorder="1" applyAlignment="1">
      <alignment horizontal="center" vertical="center"/>
    </xf>
    <xf numFmtId="0" fontId="5" fillId="5"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25" fillId="0" borderId="1" xfId="0" applyFont="1" applyBorder="1" applyAlignment="1">
      <alignment horizontal="left" vertical="center" wrapText="1"/>
    </xf>
    <xf numFmtId="0" fontId="5" fillId="3" borderId="1" xfId="0" applyFont="1" applyFill="1" applyBorder="1" applyAlignment="1">
      <alignment horizontal="left" vertical="center" wrapText="1"/>
    </xf>
    <xf numFmtId="0" fontId="6" fillId="4" borderId="6"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5" fillId="3" borderId="15" xfId="0" applyFont="1" applyFill="1" applyBorder="1" applyAlignment="1">
      <alignment horizontal="left" vertical="center" wrapText="1"/>
    </xf>
    <xf numFmtId="0" fontId="5" fillId="4" borderId="1" xfId="0" applyFont="1" applyFill="1" applyBorder="1" applyAlignment="1">
      <alignment horizontal="left" vertical="center" wrapText="1"/>
    </xf>
    <xf numFmtId="0" fontId="6" fillId="4" borderId="0" xfId="0" applyFont="1" applyFill="1" applyAlignment="1">
      <alignment horizontal="center" vertical="center"/>
    </xf>
    <xf numFmtId="2" fontId="6" fillId="2" borderId="5" xfId="3" applyNumberFormat="1" applyFont="1" applyFill="1" applyBorder="1" applyAlignment="1">
      <alignment horizontal="center" vertical="center"/>
    </xf>
    <xf numFmtId="2" fontId="6" fillId="2" borderId="4" xfId="3" applyNumberFormat="1" applyFont="1" applyFill="1" applyBorder="1" applyAlignment="1">
      <alignment horizontal="center" vertical="center"/>
    </xf>
    <xf numFmtId="2" fontId="6" fillId="2" borderId="2" xfId="3" applyNumberFormat="1" applyFont="1" applyFill="1" applyBorder="1" applyAlignment="1">
      <alignment horizontal="center" vertical="center"/>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2" xfId="0" applyFont="1" applyBorder="1" applyAlignment="1">
      <alignment horizontal="left" vertical="center" wrapText="1"/>
    </xf>
    <xf numFmtId="4" fontId="6" fillId="12" borderId="5" xfId="3" applyNumberFormat="1" applyFont="1" applyFill="1" applyBorder="1" applyAlignment="1">
      <alignment horizontal="center" vertical="center"/>
    </xf>
    <xf numFmtId="4" fontId="6" fillId="12" borderId="4" xfId="3" applyNumberFormat="1" applyFont="1" applyFill="1" applyBorder="1" applyAlignment="1">
      <alignment horizontal="center" vertical="center"/>
    </xf>
    <xf numFmtId="4" fontId="6" fillId="12" borderId="2" xfId="3" applyNumberFormat="1" applyFont="1" applyFill="1" applyBorder="1" applyAlignment="1">
      <alignment horizontal="center" vertical="center"/>
    </xf>
    <xf numFmtId="0" fontId="0" fillId="3" borderId="1" xfId="0" applyFill="1" applyBorder="1" applyAlignment="1">
      <alignment horizontal="left" vertical="center" wrapText="1"/>
    </xf>
    <xf numFmtId="0" fontId="5" fillId="5" borderId="13"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6" fillId="0" borderId="1" xfId="0" quotePrefix="1"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19" fillId="4" borderId="13" xfId="4" applyFont="1" applyFill="1" applyBorder="1" applyAlignment="1">
      <alignment horizontal="left" vertical="center" wrapText="1"/>
    </xf>
    <xf numFmtId="0" fontId="19" fillId="4" borderId="14" xfId="4" applyFont="1" applyFill="1" applyBorder="1" applyAlignment="1">
      <alignment horizontal="left" vertical="center" wrapText="1"/>
    </xf>
    <xf numFmtId="0" fontId="19" fillId="4" borderId="15" xfId="4" applyFont="1" applyFill="1" applyBorder="1" applyAlignment="1">
      <alignment horizontal="left" vertical="center" wrapText="1"/>
    </xf>
    <xf numFmtId="0" fontId="15" fillId="3" borderId="13" xfId="4" applyFont="1" applyFill="1" applyBorder="1" applyAlignment="1">
      <alignment horizontal="left" vertical="center"/>
    </xf>
    <xf numFmtId="0" fontId="15" fillId="3" borderId="14" xfId="4" applyFont="1" applyFill="1" applyBorder="1" applyAlignment="1">
      <alignment horizontal="left" vertical="center"/>
    </xf>
    <xf numFmtId="0" fontId="16" fillId="4" borderId="0" xfId="4" applyFont="1" applyFill="1" applyAlignment="1">
      <alignment horizontal="left" vertical="center" wrapText="1"/>
    </xf>
    <xf numFmtId="0" fontId="20" fillId="9" borderId="7" xfId="4" applyFont="1" applyFill="1" applyBorder="1" applyAlignment="1">
      <alignment horizontal="center" vertical="center" wrapText="1"/>
    </xf>
    <xf numFmtId="0" fontId="20" fillId="9" borderId="8" xfId="4" applyFont="1" applyFill="1" applyBorder="1" applyAlignment="1">
      <alignment horizontal="center" vertical="center"/>
    </xf>
    <xf numFmtId="0" fontId="20" fillId="9" borderId="9" xfId="4" applyFont="1" applyFill="1" applyBorder="1" applyAlignment="1">
      <alignment horizontal="center" vertical="center"/>
    </xf>
    <xf numFmtId="0" fontId="21" fillId="0" borderId="5" xfId="4" applyFont="1" applyBorder="1" applyAlignment="1">
      <alignment horizontal="center" vertical="center" wrapText="1"/>
    </xf>
    <xf numFmtId="0" fontId="21" fillId="0" borderId="4" xfId="4" applyFont="1" applyBorder="1" applyAlignment="1">
      <alignment horizontal="center" vertical="center" wrapText="1"/>
    </xf>
    <xf numFmtId="0" fontId="21" fillId="0" borderId="2" xfId="4" applyFont="1" applyBorder="1" applyAlignment="1">
      <alignment horizontal="center" vertical="center" wrapText="1"/>
    </xf>
    <xf numFmtId="0" fontId="20" fillId="3" borderId="13" xfId="4" applyFont="1" applyFill="1" applyBorder="1" applyAlignment="1">
      <alignment horizontal="center" vertical="center" wrapText="1"/>
    </xf>
    <xf numFmtId="0" fontId="20" fillId="3" borderId="14" xfId="4" applyFont="1" applyFill="1" applyBorder="1" applyAlignment="1">
      <alignment horizontal="center" vertical="center" wrapText="1"/>
    </xf>
    <xf numFmtId="0" fontId="20" fillId="3" borderId="15" xfId="4" applyFont="1" applyFill="1" applyBorder="1" applyAlignment="1">
      <alignment horizontal="center" vertical="center" wrapText="1"/>
    </xf>
    <xf numFmtId="0" fontId="15" fillId="3" borderId="13" xfId="6" applyFont="1" applyFill="1" applyBorder="1" applyAlignment="1">
      <alignment horizontal="left" vertical="center"/>
    </xf>
    <xf numFmtId="0" fontId="15" fillId="3" borderId="14" xfId="6" applyFont="1" applyFill="1" applyBorder="1" applyAlignment="1">
      <alignment horizontal="left" vertical="center"/>
    </xf>
    <xf numFmtId="0" fontId="16" fillId="4" borderId="0" xfId="6" applyFont="1" applyFill="1" applyAlignment="1">
      <alignment horizontal="left" vertical="center" wrapText="1"/>
    </xf>
    <xf numFmtId="0" fontId="20" fillId="9" borderId="7" xfId="6" applyFont="1" applyFill="1" applyBorder="1" applyAlignment="1">
      <alignment horizontal="center" vertical="center" wrapText="1"/>
    </xf>
    <xf numFmtId="0" fontId="20" fillId="9" borderId="8" xfId="6" applyFont="1" applyFill="1" applyBorder="1" applyAlignment="1">
      <alignment horizontal="center" vertical="center"/>
    </xf>
    <xf numFmtId="0" fontId="20" fillId="9" borderId="9" xfId="6" applyFont="1" applyFill="1" applyBorder="1" applyAlignment="1">
      <alignment horizontal="center" vertical="center"/>
    </xf>
    <xf numFmtId="0" fontId="21" fillId="14" borderId="5" xfId="6" applyFont="1" applyFill="1" applyBorder="1" applyAlignment="1">
      <alignment horizontal="center" vertical="center" wrapText="1"/>
    </xf>
    <xf numFmtId="0" fontId="21" fillId="14" borderId="4" xfId="6" applyFont="1" applyFill="1" applyBorder="1" applyAlignment="1">
      <alignment horizontal="center" vertical="center" wrapText="1"/>
    </xf>
    <xf numFmtId="0" fontId="21" fillId="14" borderId="2" xfId="6"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2" applyFont="1" applyBorder="1" applyAlignment="1">
      <alignment horizontal="right" vertical="center" wrapText="1"/>
    </xf>
    <xf numFmtId="0" fontId="24"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3" xfId="2" applyFont="1" applyBorder="1" applyAlignment="1">
      <alignment horizontal="center" vertical="center" wrapText="1"/>
    </xf>
    <xf numFmtId="0" fontId="6" fillId="0" borderId="15" xfId="2" applyFont="1" applyBorder="1" applyAlignment="1">
      <alignment horizontal="center" vertical="center" wrapText="1"/>
    </xf>
    <xf numFmtId="0" fontId="5" fillId="9" borderId="1" xfId="2" applyFont="1" applyFill="1" applyBorder="1" applyAlignment="1">
      <alignment horizontal="right" vertical="center" wrapText="1"/>
    </xf>
    <xf numFmtId="0" fontId="5" fillId="4" borderId="13"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5" xfId="0" applyFont="1" applyFill="1" applyBorder="1" applyAlignment="1">
      <alignment horizontal="center" vertical="center"/>
    </xf>
    <xf numFmtId="49" fontId="6" fillId="0" borderId="13" xfId="3" applyNumberFormat="1" applyFont="1" applyFill="1" applyBorder="1" applyAlignment="1">
      <alignment horizontal="left" vertical="center" wrapText="1"/>
    </xf>
    <xf numFmtId="49" fontId="6" fillId="0" borderId="14" xfId="3" applyNumberFormat="1" applyFont="1" applyFill="1" applyBorder="1" applyAlignment="1">
      <alignment horizontal="left" vertical="center" wrapText="1"/>
    </xf>
    <xf numFmtId="49" fontId="6" fillId="0" borderId="15" xfId="3" applyNumberFormat="1" applyFont="1" applyFill="1" applyBorder="1" applyAlignment="1">
      <alignment horizontal="left" vertical="center" wrapText="1"/>
    </xf>
    <xf numFmtId="0" fontId="6" fillId="0" borderId="1" xfId="0" applyFont="1" applyBorder="1" applyAlignment="1">
      <alignment horizontal="center" vertical="center"/>
    </xf>
  </cellXfs>
  <cellStyles count="8">
    <cellStyle name="Monétaire" xfId="1" builtinId="4"/>
    <cellStyle name="Monétaire 2" xfId="3" xr:uid="{5056D815-7989-449E-A183-83A0F5863D19}"/>
    <cellStyle name="Normal" xfId="0" builtinId="0"/>
    <cellStyle name="Normal 2" xfId="4" xr:uid="{835A5425-7B43-49FC-B042-E4CEC4C91372}"/>
    <cellStyle name="Normal 2 2" xfId="5" xr:uid="{7C290FB5-B1BD-4E53-BD60-0DED498FEC01}"/>
    <cellStyle name="Normal 2 3" xfId="6" xr:uid="{B3B997FF-373D-42A3-8A61-6B722525ADE9}"/>
    <cellStyle name="Normal 3" xfId="2" xr:uid="{46D597CF-C04D-48CD-A447-449CE11EF2C8}"/>
    <cellStyle name="Pourcentage" xfId="7"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458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254000</xdr:colOff>
      <xdr:row>0</xdr:row>
      <xdr:rowOff>177800</xdr:rowOff>
    </xdr:from>
    <xdr:to>
      <xdr:col>1</xdr:col>
      <xdr:colOff>1841500</xdr:colOff>
      <xdr:row>0</xdr:row>
      <xdr:rowOff>1079500</xdr:rowOff>
    </xdr:to>
    <xdr:pic>
      <xdr:nvPicPr>
        <xdr:cNvPr id="4" name="Image 3" descr="Une image contenant dessin&#10;&#10;Description générée automatiquement">
          <a:extLst>
            <a:ext uri="{FF2B5EF4-FFF2-40B4-BE49-F238E27FC236}">
              <a16:creationId xmlns:a16="http://schemas.microsoft.com/office/drawing/2014/main" id="{B5ED97F7-D65E-AB49-8768-DCC6C3205439}"/>
            </a:ext>
          </a:extLst>
        </xdr:cNvPr>
        <xdr:cNvPicPr/>
      </xdr:nvPicPr>
      <xdr:blipFill>
        <a:blip xmlns:r="http://schemas.openxmlformats.org/officeDocument/2006/relationships" r:embed="rId1"/>
        <a:stretch>
          <a:fillRect/>
        </a:stretch>
      </xdr:blipFill>
      <xdr:spPr>
        <a:xfrm>
          <a:off x="254000" y="177800"/>
          <a:ext cx="1917700" cy="90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25400</xdr:colOff>
      <xdr:row>0</xdr:row>
      <xdr:rowOff>165100</xdr:rowOff>
    </xdr:from>
    <xdr:to>
      <xdr:col>1</xdr:col>
      <xdr:colOff>1981200</xdr:colOff>
      <xdr:row>3</xdr:row>
      <xdr:rowOff>319768</xdr:rowOff>
    </xdr:to>
    <xdr:pic>
      <xdr:nvPicPr>
        <xdr:cNvPr id="2" name="Image 1" descr="Une image contenant dessin&#10;&#10;Description générée automatiquement">
          <a:extLst>
            <a:ext uri="{FF2B5EF4-FFF2-40B4-BE49-F238E27FC236}">
              <a16:creationId xmlns:a16="http://schemas.microsoft.com/office/drawing/2014/main" id="{B61D8717-77D0-CB49-92B4-98F404AF2343}"/>
            </a:ext>
          </a:extLst>
        </xdr:cNvPr>
        <xdr:cNvPicPr/>
      </xdr:nvPicPr>
      <xdr:blipFill>
        <a:blip xmlns:r="http://schemas.openxmlformats.org/officeDocument/2006/relationships" r:embed="rId1"/>
        <a:stretch>
          <a:fillRect/>
        </a:stretch>
      </xdr:blipFill>
      <xdr:spPr>
        <a:xfrm>
          <a:off x="228600" y="165100"/>
          <a:ext cx="1955800" cy="850900"/>
        </a:xfrm>
        <a:prstGeom prst="rect">
          <a:avLst/>
        </a:prstGeom>
      </xdr:spPr>
    </xdr:pic>
    <xdr:clientData/>
  </xdr:twoCellAnchor>
  <xdr:twoCellAnchor editAs="oneCell">
    <xdr:from>
      <xdr:col>12</xdr:col>
      <xdr:colOff>0</xdr:colOff>
      <xdr:row>84</xdr:row>
      <xdr:rowOff>14767</xdr:rowOff>
    </xdr:from>
    <xdr:to>
      <xdr:col>14</xdr:col>
      <xdr:colOff>245602</xdr:colOff>
      <xdr:row>87</xdr:row>
      <xdr:rowOff>96580</xdr:rowOff>
    </xdr:to>
    <xdr:pic>
      <xdr:nvPicPr>
        <xdr:cNvPr id="3" name="Image 2" descr="Une image contenant dessin&#10;&#10;Description générée automatiquement">
          <a:extLst>
            <a:ext uri="{FF2B5EF4-FFF2-40B4-BE49-F238E27FC236}">
              <a16:creationId xmlns:a16="http://schemas.microsoft.com/office/drawing/2014/main" id="{162D71DA-01C2-C841-A89C-E7E8F268FC90}"/>
            </a:ext>
          </a:extLst>
        </xdr:cNvPr>
        <xdr:cNvPicPr/>
      </xdr:nvPicPr>
      <xdr:blipFill>
        <a:blip xmlns:r="http://schemas.openxmlformats.org/officeDocument/2006/relationships" r:embed="rId1"/>
        <a:stretch>
          <a:fillRect/>
        </a:stretch>
      </xdr:blipFill>
      <xdr:spPr>
        <a:xfrm>
          <a:off x="37396774" y="40184867"/>
          <a:ext cx="3181424" cy="10978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25400</xdr:colOff>
      <xdr:row>0</xdr:row>
      <xdr:rowOff>165100</xdr:rowOff>
    </xdr:from>
    <xdr:to>
      <xdr:col>1</xdr:col>
      <xdr:colOff>1981200</xdr:colOff>
      <xdr:row>3</xdr:row>
      <xdr:rowOff>334122</xdr:rowOff>
    </xdr:to>
    <xdr:pic>
      <xdr:nvPicPr>
        <xdr:cNvPr id="2" name="Image 1" descr="Une image contenant dessin&#10;&#10;Description générée automatiquement">
          <a:extLst>
            <a:ext uri="{FF2B5EF4-FFF2-40B4-BE49-F238E27FC236}">
              <a16:creationId xmlns:a16="http://schemas.microsoft.com/office/drawing/2014/main" id="{BF6402D9-4EBF-CD48-B176-34CDAC675422}"/>
            </a:ext>
          </a:extLst>
        </xdr:cNvPr>
        <xdr:cNvPicPr/>
      </xdr:nvPicPr>
      <xdr:blipFill>
        <a:blip xmlns:r="http://schemas.openxmlformats.org/officeDocument/2006/relationships" r:embed="rId1"/>
        <a:stretch>
          <a:fillRect/>
        </a:stretch>
      </xdr:blipFill>
      <xdr:spPr>
        <a:xfrm>
          <a:off x="228600" y="165100"/>
          <a:ext cx="1955800" cy="850900"/>
        </a:xfrm>
        <a:prstGeom prst="rect">
          <a:avLst/>
        </a:prstGeom>
      </xdr:spPr>
    </xdr:pic>
    <xdr:clientData/>
  </xdr:twoCellAnchor>
  <xdr:twoCellAnchor editAs="oneCell">
    <xdr:from>
      <xdr:col>25</xdr:col>
      <xdr:colOff>782674</xdr:colOff>
      <xdr:row>92</xdr:row>
      <xdr:rowOff>14767</xdr:rowOff>
    </xdr:from>
    <xdr:to>
      <xdr:col>27</xdr:col>
      <xdr:colOff>1328717</xdr:colOff>
      <xdr:row>97</xdr:row>
      <xdr:rowOff>96580</xdr:rowOff>
    </xdr:to>
    <xdr:pic>
      <xdr:nvPicPr>
        <xdr:cNvPr id="4" name="Image 3" descr="Une image contenant dessin&#10;&#10;Description générée automatiquement">
          <a:extLst>
            <a:ext uri="{FF2B5EF4-FFF2-40B4-BE49-F238E27FC236}">
              <a16:creationId xmlns:a16="http://schemas.microsoft.com/office/drawing/2014/main" id="{6D1FA77A-8EB7-4A42-BC41-9D159FEE6B3E}"/>
            </a:ext>
          </a:extLst>
        </xdr:cNvPr>
        <xdr:cNvPicPr/>
      </xdr:nvPicPr>
      <xdr:blipFill>
        <a:blip xmlns:r="http://schemas.openxmlformats.org/officeDocument/2006/relationships" r:embed="rId1"/>
        <a:stretch>
          <a:fillRect/>
        </a:stretch>
      </xdr:blipFill>
      <xdr:spPr>
        <a:xfrm>
          <a:off x="37376395" y="39547209"/>
          <a:ext cx="3176108" cy="1115533"/>
        </a:xfrm>
        <a:prstGeom prst="rect">
          <a:avLst/>
        </a:prstGeom>
      </xdr:spPr>
    </xdr:pic>
    <xdr:clientData/>
  </xdr:twoCellAnchor>
  <xdr:oneCellAnchor>
    <xdr:from>
      <xdr:col>28</xdr:col>
      <xdr:colOff>782674</xdr:colOff>
      <xdr:row>92</xdr:row>
      <xdr:rowOff>14767</xdr:rowOff>
    </xdr:from>
    <xdr:ext cx="3224103" cy="1115533"/>
    <xdr:pic>
      <xdr:nvPicPr>
        <xdr:cNvPr id="3" name="Image 2" descr="Une image contenant dessin&#10;&#10;Description générée automatiquement">
          <a:extLst>
            <a:ext uri="{FF2B5EF4-FFF2-40B4-BE49-F238E27FC236}">
              <a16:creationId xmlns:a16="http://schemas.microsoft.com/office/drawing/2014/main" id="{58BA831C-3ECE-544D-BA94-7D6C544EEE92}"/>
            </a:ext>
          </a:extLst>
        </xdr:cNvPr>
        <xdr:cNvPicPr/>
      </xdr:nvPicPr>
      <xdr:blipFill>
        <a:blip xmlns:r="http://schemas.openxmlformats.org/officeDocument/2006/relationships" r:embed="rId1"/>
        <a:stretch>
          <a:fillRect/>
        </a:stretch>
      </xdr:blipFill>
      <xdr:spPr>
        <a:xfrm>
          <a:off x="38188604" y="39990232"/>
          <a:ext cx="3224103" cy="1115533"/>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E22"/>
  <sheetViews>
    <sheetView showGridLines="0" topLeftCell="A7" zoomScaleNormal="100" workbookViewId="0">
      <selection activeCell="B14" sqref="B14:C14"/>
    </sheetView>
  </sheetViews>
  <sheetFormatPr baseColWidth="10" defaultColWidth="11.42578125" defaultRowHeight="12.75" x14ac:dyDescent="0.2"/>
  <cols>
    <col min="1" max="1" width="4.28515625" customWidth="1"/>
    <col min="2" max="2" width="56.7109375" style="3" customWidth="1"/>
    <col min="3" max="3" width="51.28515625" customWidth="1"/>
    <col min="4" max="4" width="15.28515625" bestFit="1" customWidth="1"/>
    <col min="5" max="5" width="17" customWidth="1"/>
  </cols>
  <sheetData>
    <row r="1" spans="2:5" ht="95.25" customHeight="1" x14ac:dyDescent="0.2">
      <c r="C1" s="152" t="s">
        <v>0</v>
      </c>
      <c r="D1" s="152"/>
      <c r="E1" s="152"/>
    </row>
    <row r="3" spans="2:5" ht="40.5" x14ac:dyDescent="0.3">
      <c r="B3" s="8" t="s">
        <v>1</v>
      </c>
    </row>
    <row r="5" spans="2:5" ht="40.35" customHeight="1" x14ac:dyDescent="0.2">
      <c r="B5" s="155" t="s">
        <v>2</v>
      </c>
      <c r="C5" s="156"/>
      <c r="D5" s="157"/>
    </row>
    <row r="6" spans="2:5" x14ac:dyDescent="0.2">
      <c r="B6" s="5"/>
      <c r="D6" s="6"/>
    </row>
    <row r="7" spans="2:5" ht="46.35" customHeight="1" x14ac:dyDescent="0.2">
      <c r="B7" s="153" t="s">
        <v>3</v>
      </c>
      <c r="C7" s="154"/>
      <c r="D7" s="4"/>
    </row>
    <row r="8" spans="2:5" ht="46.35" customHeight="1" x14ac:dyDescent="0.2">
      <c r="B8" s="158" t="s">
        <v>4</v>
      </c>
      <c r="C8" s="159"/>
      <c r="D8" s="117"/>
    </row>
    <row r="9" spans="2:5" ht="46.35" customHeight="1" x14ac:dyDescent="0.2">
      <c r="B9" s="158" t="s">
        <v>5</v>
      </c>
      <c r="C9" s="159"/>
      <c r="D9" s="1"/>
    </row>
    <row r="10" spans="2:5" ht="46.35" customHeight="1" x14ac:dyDescent="0.2">
      <c r="B10" s="147" t="s">
        <v>6</v>
      </c>
      <c r="C10" s="148"/>
      <c r="D10" s="6"/>
    </row>
    <row r="11" spans="2:5" ht="46.35" customHeight="1" x14ac:dyDescent="0.2">
      <c r="B11" s="147" t="s">
        <v>7</v>
      </c>
      <c r="C11" s="148"/>
      <c r="D11" s="149"/>
    </row>
    <row r="12" spans="2:5" ht="46.35" customHeight="1" x14ac:dyDescent="0.2">
      <c r="B12" s="147" t="s">
        <v>8</v>
      </c>
      <c r="C12" s="148"/>
      <c r="D12" s="149"/>
    </row>
    <row r="13" spans="2:5" ht="46.35" customHeight="1" x14ac:dyDescent="0.2">
      <c r="B13" s="158" t="s">
        <v>9</v>
      </c>
      <c r="C13" s="160"/>
      <c r="D13" s="6"/>
    </row>
    <row r="14" spans="2:5" ht="46.35" customHeight="1" x14ac:dyDescent="0.2">
      <c r="B14" s="147" t="s">
        <v>347</v>
      </c>
      <c r="C14" s="148"/>
      <c r="D14" s="6"/>
    </row>
    <row r="15" spans="2:5" ht="46.35" customHeight="1" x14ac:dyDescent="0.2">
      <c r="B15" s="147" t="s">
        <v>10</v>
      </c>
      <c r="C15" s="148"/>
      <c r="D15" s="6"/>
    </row>
    <row r="16" spans="2:5" ht="71.25" customHeight="1" x14ac:dyDescent="0.2">
      <c r="B16" s="147" t="s">
        <v>11</v>
      </c>
      <c r="C16" s="148"/>
      <c r="D16" s="6"/>
    </row>
    <row r="17" spans="2:5" ht="46.35" customHeight="1" x14ac:dyDescent="0.2">
      <c r="B17" s="147" t="s">
        <v>12</v>
      </c>
      <c r="C17" s="148"/>
      <c r="D17" s="6"/>
    </row>
    <row r="18" spans="2:5" ht="46.35" customHeight="1" x14ac:dyDescent="0.2">
      <c r="B18" s="150" t="s">
        <v>13</v>
      </c>
      <c r="C18" s="151"/>
      <c r="D18" s="7"/>
    </row>
    <row r="19" spans="2:5" ht="14.1" customHeight="1" x14ac:dyDescent="0.2">
      <c r="B19" s="144"/>
      <c r="C19" s="144"/>
      <c r="D19" s="144"/>
      <c r="E19" s="144"/>
    </row>
    <row r="20" spans="2:5" ht="15" x14ac:dyDescent="0.2">
      <c r="B20" s="12"/>
      <c r="C20" s="145"/>
      <c r="D20" s="145"/>
      <c r="E20" s="145"/>
    </row>
    <row r="21" spans="2:5" ht="15" x14ac:dyDescent="0.2">
      <c r="B21" s="12"/>
      <c r="C21" s="145"/>
      <c r="D21" s="146"/>
      <c r="E21" s="146"/>
    </row>
    <row r="22" spans="2:5" ht="42" customHeight="1" x14ac:dyDescent="0.2">
      <c r="B22" s="12"/>
      <c r="C22" s="142"/>
      <c r="D22" s="143"/>
      <c r="E22" s="143"/>
    </row>
  </sheetData>
  <mergeCells count="18">
    <mergeCell ref="C1:E1"/>
    <mergeCell ref="B7:C7"/>
    <mergeCell ref="B5:D5"/>
    <mergeCell ref="B17:C17"/>
    <mergeCell ref="B9:C9"/>
    <mergeCell ref="B10:C10"/>
    <mergeCell ref="B13:C13"/>
    <mergeCell ref="B8:C8"/>
    <mergeCell ref="C22:E22"/>
    <mergeCell ref="B19:E19"/>
    <mergeCell ref="C20:E20"/>
    <mergeCell ref="C21:E21"/>
    <mergeCell ref="B11:D11"/>
    <mergeCell ref="B12:D12"/>
    <mergeCell ref="B16:C16"/>
    <mergeCell ref="B14:C14"/>
    <mergeCell ref="B15:C15"/>
    <mergeCell ref="B18:C18"/>
  </mergeCells>
  <pageMargins left="0.7" right="0.7" top="0.75" bottom="0.75" header="0.3" footer="0.3"/>
  <pageSetup paperSize="9" scale="9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7BA0C-9CE3-F348-920B-C39A19DC3254}">
  <sheetPr>
    <tabColor rgb="FF00B050"/>
    <pageSetUpPr fitToPage="1"/>
  </sheetPr>
  <dimension ref="A1:O91"/>
  <sheetViews>
    <sheetView zoomScale="85" zoomScaleNormal="85" workbookViewId="0">
      <pane xSplit="5" ySplit="5" topLeftCell="F12" activePane="bottomRight" state="frozen"/>
      <selection pane="topRight" activeCell="F1" sqref="F1"/>
      <selection pane="bottomLeft" activeCell="A6" sqref="A6"/>
      <selection pane="bottomRight" activeCell="J7" sqref="J7:M9"/>
    </sheetView>
  </sheetViews>
  <sheetFormatPr baseColWidth="10" defaultColWidth="10.7109375" defaultRowHeight="15" x14ac:dyDescent="0.2"/>
  <cols>
    <col min="1" max="1" width="2.7109375" style="9" customWidth="1"/>
    <col min="2" max="2" width="30.7109375" style="12" customWidth="1"/>
    <col min="3" max="3" width="40.140625" style="9" customWidth="1"/>
    <col min="4" max="4" width="19.7109375" style="9" customWidth="1"/>
    <col min="5" max="5" width="21.7109375" style="9" customWidth="1"/>
    <col min="6" max="6" width="27.7109375" style="9" bestFit="1" customWidth="1"/>
    <col min="7" max="8" width="18.85546875" style="9" customWidth="1"/>
    <col min="9" max="13" width="20.7109375" style="9" customWidth="1"/>
    <col min="14" max="14" width="18.140625" style="9" customWidth="1"/>
    <col min="15" max="15" width="20.140625" style="9" customWidth="1"/>
    <col min="16" max="16384" width="10.7109375" style="9"/>
  </cols>
  <sheetData>
    <row r="1" spans="2:14" ht="15.75" x14ac:dyDescent="0.2">
      <c r="I1" s="2"/>
      <c r="J1" s="2"/>
      <c r="K1" s="2"/>
      <c r="L1" s="2"/>
    </row>
    <row r="2" spans="2:14" ht="18" x14ac:dyDescent="0.2">
      <c r="C2" s="163" t="s">
        <v>14</v>
      </c>
      <c r="D2" s="163"/>
      <c r="E2" s="163"/>
      <c r="F2" s="163"/>
      <c r="G2" s="163"/>
      <c r="H2" s="163"/>
      <c r="I2" s="163"/>
      <c r="J2" s="163"/>
      <c r="K2" s="163"/>
      <c r="L2" s="163"/>
    </row>
    <row r="3" spans="2:14" ht="20.25" x14ac:dyDescent="0.3">
      <c r="B3" s="16" t="s">
        <v>1</v>
      </c>
      <c r="C3" s="15"/>
      <c r="D3" s="15"/>
      <c r="E3" s="15"/>
      <c r="F3" s="15"/>
      <c r="G3" s="15"/>
      <c r="H3" s="15"/>
      <c r="I3" s="15"/>
      <c r="J3" s="15"/>
      <c r="K3" s="15"/>
      <c r="L3" s="15"/>
    </row>
    <row r="4" spans="2:14" ht="33" customHeight="1" x14ac:dyDescent="0.2">
      <c r="F4" s="164" t="s">
        <v>15</v>
      </c>
      <c r="G4" s="165"/>
      <c r="H4" s="166"/>
    </row>
    <row r="5" spans="2:14" ht="63" x14ac:dyDescent="0.2">
      <c r="B5" s="11" t="s">
        <v>16</v>
      </c>
      <c r="C5" s="11" t="s">
        <v>17</v>
      </c>
      <c r="D5" s="167" t="s">
        <v>18</v>
      </c>
      <c r="E5" s="167"/>
      <c r="F5" s="17" t="s">
        <v>19</v>
      </c>
      <c r="G5" s="168" t="s">
        <v>20</v>
      </c>
      <c r="H5" s="168"/>
      <c r="I5" s="11" t="s">
        <v>21</v>
      </c>
      <c r="J5" s="11" t="s">
        <v>22</v>
      </c>
      <c r="K5" s="11" t="s">
        <v>23</v>
      </c>
      <c r="L5" s="11" t="s">
        <v>24</v>
      </c>
      <c r="M5" s="11" t="s">
        <v>25</v>
      </c>
    </row>
    <row r="6" spans="2:14" ht="30" customHeight="1" x14ac:dyDescent="0.2">
      <c r="B6" s="172" t="s">
        <v>26</v>
      </c>
      <c r="C6" s="173"/>
      <c r="D6" s="173"/>
      <c r="E6" s="174"/>
      <c r="F6" s="133"/>
      <c r="G6" s="130" t="s">
        <v>27</v>
      </c>
      <c r="H6" s="130" t="s">
        <v>28</v>
      </c>
      <c r="I6" s="89"/>
      <c r="J6" s="89"/>
      <c r="K6" s="89"/>
      <c r="L6" s="89"/>
      <c r="M6" s="89"/>
      <c r="N6" s="90"/>
    </row>
    <row r="7" spans="2:14" ht="30" customHeight="1" x14ac:dyDescent="0.2">
      <c r="B7" s="22" t="s">
        <v>286</v>
      </c>
      <c r="C7" s="82" t="s">
        <v>29</v>
      </c>
      <c r="D7" s="169" t="s">
        <v>30</v>
      </c>
      <c r="E7" s="169"/>
      <c r="F7" s="83" t="s">
        <v>31</v>
      </c>
      <c r="G7" s="135"/>
      <c r="H7" s="135"/>
      <c r="I7" s="81"/>
      <c r="J7" s="81"/>
      <c r="K7" s="81"/>
      <c r="L7" s="81"/>
      <c r="M7" s="81"/>
    </row>
    <row r="8" spans="2:14" ht="30" customHeight="1" x14ac:dyDescent="0.2">
      <c r="B8" s="22" t="s">
        <v>287</v>
      </c>
      <c r="C8" s="82" t="s">
        <v>29</v>
      </c>
      <c r="D8" s="169" t="s">
        <v>32</v>
      </c>
      <c r="E8" s="169"/>
      <c r="F8" s="83" t="s">
        <v>31</v>
      </c>
      <c r="G8" s="135"/>
      <c r="H8" s="135"/>
      <c r="I8" s="81"/>
      <c r="J8" s="81"/>
      <c r="K8" s="81"/>
      <c r="L8" s="81"/>
      <c r="M8" s="81"/>
    </row>
    <row r="9" spans="2:14" ht="30" customHeight="1" x14ac:dyDescent="0.2">
      <c r="B9" s="22" t="s">
        <v>288</v>
      </c>
      <c r="C9" s="82" t="s">
        <v>29</v>
      </c>
      <c r="D9" s="169" t="s">
        <v>33</v>
      </c>
      <c r="E9" s="169"/>
      <c r="F9" s="83" t="s">
        <v>31</v>
      </c>
      <c r="G9" s="135"/>
      <c r="H9" s="135"/>
      <c r="I9" s="81"/>
      <c r="J9" s="81"/>
      <c r="K9" s="81"/>
      <c r="L9" s="81"/>
      <c r="M9" s="81"/>
    </row>
    <row r="10" spans="2:14" ht="30" customHeight="1" x14ac:dyDescent="0.2">
      <c r="B10" s="172" t="s">
        <v>34</v>
      </c>
      <c r="C10" s="173"/>
      <c r="D10" s="173"/>
      <c r="E10" s="174"/>
      <c r="F10" s="89"/>
      <c r="G10" s="134" t="s">
        <v>27</v>
      </c>
      <c r="H10" s="134" t="s">
        <v>28</v>
      </c>
      <c r="I10" s="89"/>
      <c r="J10" s="89"/>
      <c r="K10" s="89"/>
      <c r="L10" s="89"/>
      <c r="M10" s="89"/>
      <c r="N10" s="90"/>
    </row>
    <row r="11" spans="2:14" ht="30" customHeight="1" x14ac:dyDescent="0.2">
      <c r="B11" s="22" t="s">
        <v>35</v>
      </c>
      <c r="C11" s="82" t="s">
        <v>36</v>
      </c>
      <c r="D11" s="161" t="s">
        <v>34</v>
      </c>
      <c r="E11" s="161"/>
      <c r="F11" s="83" t="s">
        <v>31</v>
      </c>
      <c r="G11" s="131"/>
      <c r="H11" s="131"/>
      <c r="I11" s="23"/>
      <c r="J11" s="81"/>
      <c r="K11" s="81"/>
      <c r="L11" s="81"/>
      <c r="M11" s="81"/>
    </row>
    <row r="12" spans="2:14" ht="30" customHeight="1" x14ac:dyDescent="0.2">
      <c r="B12" s="22" t="s">
        <v>37</v>
      </c>
      <c r="C12" s="82" t="s">
        <v>38</v>
      </c>
      <c r="D12" s="161"/>
      <c r="E12" s="161"/>
      <c r="F12" s="83" t="s">
        <v>31</v>
      </c>
      <c r="G12" s="131"/>
      <c r="H12" s="131"/>
      <c r="I12" s="23"/>
      <c r="J12" s="81"/>
      <c r="K12" s="81"/>
      <c r="L12" s="81"/>
      <c r="M12" s="81"/>
    </row>
    <row r="13" spans="2:14" ht="30" customHeight="1" x14ac:dyDescent="0.2">
      <c r="B13" s="22" t="s">
        <v>39</v>
      </c>
      <c r="C13" s="82" t="s">
        <v>40</v>
      </c>
      <c r="D13" s="161"/>
      <c r="E13" s="161"/>
      <c r="F13" s="83" t="s">
        <v>31</v>
      </c>
      <c r="G13" s="131"/>
      <c r="H13" s="131"/>
      <c r="I13" s="23"/>
      <c r="J13" s="81"/>
      <c r="K13" s="81"/>
      <c r="L13" s="81"/>
      <c r="M13" s="81"/>
    </row>
    <row r="14" spans="2:14" ht="30" customHeight="1" x14ac:dyDescent="0.2">
      <c r="B14" s="172" t="s">
        <v>41</v>
      </c>
      <c r="C14" s="173"/>
      <c r="D14" s="173"/>
      <c r="E14" s="174"/>
      <c r="F14" s="89"/>
      <c r="G14" s="130" t="s">
        <v>27</v>
      </c>
      <c r="H14" s="130" t="s">
        <v>28</v>
      </c>
      <c r="I14" s="89"/>
      <c r="J14" s="89"/>
      <c r="K14" s="89"/>
      <c r="L14" s="89"/>
      <c r="M14" s="89"/>
      <c r="N14" s="90"/>
    </row>
    <row r="15" spans="2:14" ht="30" customHeight="1" x14ac:dyDescent="0.2">
      <c r="B15" s="22" t="s">
        <v>42</v>
      </c>
      <c r="C15" s="82" t="s">
        <v>29</v>
      </c>
      <c r="D15" s="161" t="s">
        <v>43</v>
      </c>
      <c r="E15" s="161"/>
      <c r="F15" s="83" t="s">
        <v>31</v>
      </c>
      <c r="G15" s="71"/>
      <c r="H15" s="71"/>
      <c r="I15" s="23"/>
      <c r="J15" s="81"/>
      <c r="K15" s="81"/>
      <c r="L15" s="81"/>
      <c r="M15" s="81"/>
    </row>
    <row r="16" spans="2:14" ht="30" customHeight="1" x14ac:dyDescent="0.2">
      <c r="B16" s="22" t="s">
        <v>44</v>
      </c>
      <c r="C16" s="82" t="s">
        <v>29</v>
      </c>
      <c r="D16" s="161"/>
      <c r="E16" s="161"/>
      <c r="F16" s="83" t="s">
        <v>31</v>
      </c>
      <c r="G16" s="71"/>
      <c r="H16" s="71"/>
      <c r="I16" s="23"/>
      <c r="J16" s="81"/>
      <c r="K16" s="81"/>
      <c r="L16" s="81"/>
      <c r="M16" s="81"/>
    </row>
    <row r="17" spans="2:15" ht="30" customHeight="1" x14ac:dyDescent="0.2">
      <c r="B17" s="22" t="s">
        <v>45</v>
      </c>
      <c r="C17" s="82" t="s">
        <v>29</v>
      </c>
      <c r="D17" s="161"/>
      <c r="E17" s="161"/>
      <c r="F17" s="83" t="s">
        <v>31</v>
      </c>
      <c r="G17" s="71"/>
      <c r="H17" s="71"/>
      <c r="I17" s="23"/>
      <c r="J17" s="81"/>
      <c r="K17" s="81"/>
      <c r="L17" s="81"/>
      <c r="M17" s="81"/>
      <c r="N17" s="86"/>
      <c r="O17" s="86"/>
    </row>
    <row r="18" spans="2:15" ht="30" customHeight="1" x14ac:dyDescent="0.2">
      <c r="B18" s="22" t="s">
        <v>46</v>
      </c>
      <c r="C18" s="82" t="s">
        <v>29</v>
      </c>
      <c r="D18" s="161"/>
      <c r="E18" s="161"/>
      <c r="F18" s="83" t="s">
        <v>31</v>
      </c>
      <c r="G18" s="71"/>
      <c r="H18" s="71"/>
      <c r="I18" s="23"/>
      <c r="J18" s="81"/>
      <c r="K18" s="81"/>
      <c r="L18" s="81"/>
      <c r="M18" s="81"/>
      <c r="O18" s="86"/>
    </row>
    <row r="19" spans="2:15" ht="30" customHeight="1" x14ac:dyDescent="0.2">
      <c r="B19" s="22" t="s">
        <v>47</v>
      </c>
      <c r="C19" s="82" t="s">
        <v>29</v>
      </c>
      <c r="D19" s="161"/>
      <c r="E19" s="161"/>
      <c r="F19" s="83" t="s">
        <v>31</v>
      </c>
      <c r="G19" s="71"/>
      <c r="H19" s="71"/>
      <c r="I19" s="23"/>
      <c r="J19" s="81"/>
      <c r="K19" s="81"/>
      <c r="L19" s="81"/>
      <c r="M19" s="81"/>
    </row>
    <row r="20" spans="2:15" ht="30" customHeight="1" x14ac:dyDescent="0.2">
      <c r="B20" s="22" t="s">
        <v>48</v>
      </c>
      <c r="C20" s="82" t="s">
        <v>29</v>
      </c>
      <c r="D20" s="161" t="s">
        <v>49</v>
      </c>
      <c r="E20" s="161"/>
      <c r="F20" s="83" t="s">
        <v>31</v>
      </c>
      <c r="G20" s="71"/>
      <c r="H20" s="71"/>
      <c r="I20" s="23"/>
      <c r="J20" s="81"/>
      <c r="K20" s="81"/>
      <c r="L20" s="81"/>
      <c r="M20" s="81"/>
    </row>
    <row r="21" spans="2:15" ht="30" customHeight="1" x14ac:dyDescent="0.2">
      <c r="B21" s="22" t="s">
        <v>50</v>
      </c>
      <c r="C21" s="82" t="s">
        <v>29</v>
      </c>
      <c r="D21" s="161"/>
      <c r="E21" s="161"/>
      <c r="F21" s="83" t="s">
        <v>31</v>
      </c>
      <c r="G21" s="71"/>
      <c r="H21" s="71"/>
      <c r="I21" s="23"/>
      <c r="J21" s="81"/>
      <c r="K21" s="81"/>
      <c r="L21" s="81"/>
      <c r="M21" s="81"/>
    </row>
    <row r="22" spans="2:15" ht="30" customHeight="1" x14ac:dyDescent="0.2">
      <c r="B22" s="22" t="s">
        <v>51</v>
      </c>
      <c r="C22" s="82" t="s">
        <v>29</v>
      </c>
      <c r="D22" s="161"/>
      <c r="E22" s="161"/>
      <c r="F22" s="83" t="s">
        <v>31</v>
      </c>
      <c r="G22" s="71"/>
      <c r="H22" s="71"/>
      <c r="I22" s="23"/>
      <c r="J22" s="81"/>
      <c r="K22" s="81"/>
      <c r="L22" s="81"/>
      <c r="M22" s="81"/>
    </row>
    <row r="23" spans="2:15" ht="30" customHeight="1" x14ac:dyDescent="0.2">
      <c r="B23" s="22" t="s">
        <v>52</v>
      </c>
      <c r="C23" s="82" t="s">
        <v>29</v>
      </c>
      <c r="D23" s="161"/>
      <c r="E23" s="161"/>
      <c r="F23" s="83" t="s">
        <v>31</v>
      </c>
      <c r="G23" s="71"/>
      <c r="H23" s="71"/>
      <c r="I23" s="23"/>
      <c r="J23" s="81"/>
      <c r="K23" s="81"/>
      <c r="L23" s="81"/>
      <c r="M23" s="81"/>
    </row>
    <row r="24" spans="2:15" ht="30" customHeight="1" x14ac:dyDescent="0.2">
      <c r="B24" s="22" t="s">
        <v>53</v>
      </c>
      <c r="C24" s="82" t="s">
        <v>29</v>
      </c>
      <c r="D24" s="161"/>
      <c r="E24" s="161"/>
      <c r="F24" s="83" t="s">
        <v>31</v>
      </c>
      <c r="G24" s="71"/>
      <c r="H24" s="71"/>
      <c r="I24" s="23"/>
      <c r="J24" s="81"/>
      <c r="K24" s="81"/>
      <c r="L24" s="81"/>
      <c r="M24" s="81"/>
    </row>
    <row r="25" spans="2:15" ht="30" customHeight="1" x14ac:dyDescent="0.2">
      <c r="B25" s="22" t="s">
        <v>54</v>
      </c>
      <c r="C25" s="82" t="s">
        <v>36</v>
      </c>
      <c r="D25" s="161" t="s">
        <v>297</v>
      </c>
      <c r="E25" s="161"/>
      <c r="F25" s="83" t="s">
        <v>31</v>
      </c>
      <c r="G25" s="132"/>
      <c r="H25" s="132"/>
      <c r="I25" s="23"/>
      <c r="J25" s="81"/>
      <c r="K25" s="81"/>
      <c r="L25" s="81"/>
      <c r="M25" s="81"/>
    </row>
    <row r="26" spans="2:15" ht="30" customHeight="1" x14ac:dyDescent="0.2">
      <c r="B26" s="22" t="s">
        <v>55</v>
      </c>
      <c r="C26" s="82" t="s">
        <v>38</v>
      </c>
      <c r="D26" s="161"/>
      <c r="E26" s="161"/>
      <c r="F26" s="83" t="s">
        <v>31</v>
      </c>
      <c r="G26" s="132"/>
      <c r="H26" s="132"/>
      <c r="I26" s="23"/>
      <c r="J26" s="81"/>
      <c r="K26" s="81"/>
      <c r="L26" s="81"/>
      <c r="M26" s="81"/>
    </row>
    <row r="27" spans="2:15" ht="30" customHeight="1" x14ac:dyDescent="0.2">
      <c r="B27" s="22" t="s">
        <v>56</v>
      </c>
      <c r="C27" s="82" t="s">
        <v>40</v>
      </c>
      <c r="D27" s="161"/>
      <c r="E27" s="161"/>
      <c r="F27" s="83" t="s">
        <v>31</v>
      </c>
      <c r="G27" s="132"/>
      <c r="H27" s="132"/>
      <c r="I27" s="23"/>
      <c r="J27" s="81"/>
      <c r="K27" s="81"/>
      <c r="L27" s="81"/>
      <c r="M27" s="81"/>
    </row>
    <row r="28" spans="2:15" ht="30" customHeight="1" x14ac:dyDescent="0.2">
      <c r="B28" s="22" t="s">
        <v>57</v>
      </c>
      <c r="C28" s="82" t="s">
        <v>29</v>
      </c>
      <c r="D28" s="161" t="s">
        <v>246</v>
      </c>
      <c r="E28" s="161"/>
      <c r="F28" s="83" t="s">
        <v>31</v>
      </c>
      <c r="G28" s="71"/>
      <c r="H28" s="71"/>
      <c r="I28" s="23"/>
      <c r="J28" s="81"/>
      <c r="K28" s="81"/>
      <c r="L28" s="81"/>
      <c r="M28" s="81"/>
    </row>
    <row r="29" spans="2:15" ht="30" customHeight="1" x14ac:dyDescent="0.2">
      <c r="B29" s="22" t="s">
        <v>58</v>
      </c>
      <c r="C29" s="82" t="s">
        <v>29</v>
      </c>
      <c r="D29" s="161"/>
      <c r="E29" s="161"/>
      <c r="F29" s="83" t="s">
        <v>31</v>
      </c>
      <c r="G29" s="71"/>
      <c r="H29" s="71"/>
      <c r="I29" s="23"/>
      <c r="J29" s="81"/>
      <c r="K29" s="81"/>
      <c r="L29" s="81"/>
      <c r="M29" s="81"/>
    </row>
    <row r="30" spans="2:15" ht="30" customHeight="1" x14ac:dyDescent="0.2">
      <c r="B30" s="22" t="s">
        <v>59</v>
      </c>
      <c r="C30" s="82" t="s">
        <v>29</v>
      </c>
      <c r="D30" s="161"/>
      <c r="E30" s="161"/>
      <c r="F30" s="83" t="s">
        <v>31</v>
      </c>
      <c r="G30" s="71"/>
      <c r="H30" s="71"/>
      <c r="I30" s="23"/>
      <c r="J30" s="81"/>
      <c r="K30" s="81"/>
      <c r="L30" s="81"/>
      <c r="M30" s="81"/>
    </row>
    <row r="31" spans="2:15" ht="30" customHeight="1" x14ac:dyDescent="0.2">
      <c r="B31" s="22" t="s">
        <v>60</v>
      </c>
      <c r="C31" s="82" t="s">
        <v>29</v>
      </c>
      <c r="D31" s="161"/>
      <c r="E31" s="161"/>
      <c r="F31" s="83" t="s">
        <v>31</v>
      </c>
      <c r="G31" s="71"/>
      <c r="H31" s="71"/>
      <c r="I31" s="23"/>
      <c r="J31" s="81"/>
      <c r="K31" s="81"/>
      <c r="L31" s="81"/>
      <c r="M31" s="81"/>
    </row>
    <row r="32" spans="2:15" ht="30" customHeight="1" x14ac:dyDescent="0.2">
      <c r="B32" s="22" t="s">
        <v>61</v>
      </c>
      <c r="C32" s="82" t="s">
        <v>29</v>
      </c>
      <c r="D32" s="161"/>
      <c r="E32" s="161"/>
      <c r="F32" s="83" t="s">
        <v>31</v>
      </c>
      <c r="G32" s="71"/>
      <c r="H32" s="71"/>
      <c r="I32" s="23"/>
      <c r="J32" s="81"/>
      <c r="K32" s="81"/>
      <c r="L32" s="81"/>
      <c r="M32" s="81"/>
    </row>
    <row r="33" spans="2:14" ht="30" customHeight="1" x14ac:dyDescent="0.2">
      <c r="B33" s="170" t="s">
        <v>62</v>
      </c>
      <c r="C33" s="170"/>
      <c r="D33" s="170"/>
      <c r="E33" s="170"/>
      <c r="F33" s="133"/>
      <c r="G33" s="134" t="s">
        <v>27</v>
      </c>
      <c r="H33" s="134" t="s">
        <v>28</v>
      </c>
      <c r="I33" s="89"/>
      <c r="J33" s="89"/>
      <c r="K33" s="89"/>
      <c r="L33" s="89"/>
      <c r="M33" s="89"/>
      <c r="N33" s="90"/>
    </row>
    <row r="34" spans="2:14" ht="30" customHeight="1" x14ac:dyDescent="0.2">
      <c r="B34" s="22" t="s">
        <v>247</v>
      </c>
      <c r="C34" s="82" t="s">
        <v>36</v>
      </c>
      <c r="D34" s="161" t="s">
        <v>63</v>
      </c>
      <c r="E34" s="161"/>
      <c r="F34" s="83" t="s">
        <v>31</v>
      </c>
      <c r="G34" s="71"/>
      <c r="H34" s="71"/>
      <c r="I34" s="23"/>
      <c r="J34" s="81"/>
      <c r="K34" s="81"/>
      <c r="L34" s="81"/>
      <c r="M34" s="81"/>
    </row>
    <row r="35" spans="2:14" ht="30" customHeight="1" x14ac:dyDescent="0.2">
      <c r="B35" s="22" t="s">
        <v>248</v>
      </c>
      <c r="C35" s="82" t="s">
        <v>38</v>
      </c>
      <c r="D35" s="161"/>
      <c r="E35" s="161"/>
      <c r="F35" s="83" t="s">
        <v>31</v>
      </c>
      <c r="G35" s="71"/>
      <c r="H35" s="71"/>
      <c r="I35" s="23"/>
      <c r="J35" s="81"/>
      <c r="K35" s="81"/>
      <c r="L35" s="81"/>
      <c r="M35" s="81"/>
    </row>
    <row r="36" spans="2:14" ht="30" customHeight="1" x14ac:dyDescent="0.2">
      <c r="B36" s="22" t="s">
        <v>249</v>
      </c>
      <c r="C36" s="82" t="s">
        <v>40</v>
      </c>
      <c r="D36" s="161"/>
      <c r="E36" s="161"/>
      <c r="F36" s="83" t="s">
        <v>31</v>
      </c>
      <c r="G36" s="71"/>
      <c r="H36" s="71"/>
      <c r="I36" s="23"/>
      <c r="J36" s="81"/>
      <c r="K36" s="81"/>
      <c r="L36" s="81"/>
      <c r="M36" s="81"/>
    </row>
    <row r="37" spans="2:14" ht="30" customHeight="1" x14ac:dyDescent="0.2">
      <c r="B37" s="22" t="s">
        <v>250</v>
      </c>
      <c r="C37" s="82" t="s">
        <v>36</v>
      </c>
      <c r="D37" s="161" t="s">
        <v>298</v>
      </c>
      <c r="E37" s="161"/>
      <c r="F37" s="83" t="s">
        <v>31</v>
      </c>
      <c r="G37" s="71"/>
      <c r="H37" s="71"/>
      <c r="I37" s="23"/>
      <c r="J37" s="81"/>
      <c r="K37" s="81"/>
      <c r="L37" s="81"/>
      <c r="M37" s="81"/>
    </row>
    <row r="38" spans="2:14" ht="30" customHeight="1" x14ac:dyDescent="0.2">
      <c r="B38" s="22" t="s">
        <v>251</v>
      </c>
      <c r="C38" s="82" t="s">
        <v>38</v>
      </c>
      <c r="D38" s="161"/>
      <c r="E38" s="161"/>
      <c r="F38" s="83" t="s">
        <v>31</v>
      </c>
      <c r="G38" s="71"/>
      <c r="H38" s="71"/>
      <c r="I38" s="23"/>
      <c r="J38" s="81"/>
      <c r="K38" s="81"/>
      <c r="L38" s="81"/>
      <c r="M38" s="81"/>
    </row>
    <row r="39" spans="2:14" ht="30" customHeight="1" x14ac:dyDescent="0.2">
      <c r="B39" s="22" t="s">
        <v>252</v>
      </c>
      <c r="C39" s="82" t="s">
        <v>40</v>
      </c>
      <c r="D39" s="161"/>
      <c r="E39" s="161"/>
      <c r="F39" s="83" t="s">
        <v>31</v>
      </c>
      <c r="G39" s="71"/>
      <c r="H39" s="71"/>
      <c r="I39" s="23"/>
      <c r="J39" s="81"/>
      <c r="K39" s="81"/>
      <c r="L39" s="81"/>
      <c r="M39" s="81"/>
    </row>
    <row r="40" spans="2:14" ht="30" customHeight="1" x14ac:dyDescent="0.2">
      <c r="B40" s="22" t="s">
        <v>253</v>
      </c>
      <c r="C40" s="82" t="s">
        <v>36</v>
      </c>
      <c r="D40" s="161" t="s">
        <v>64</v>
      </c>
      <c r="E40" s="161"/>
      <c r="F40" s="83" t="s">
        <v>31</v>
      </c>
      <c r="G40" s="71"/>
      <c r="H40" s="71"/>
      <c r="I40" s="23"/>
      <c r="J40" s="81"/>
      <c r="K40" s="81"/>
      <c r="L40" s="81"/>
      <c r="M40" s="81"/>
    </row>
    <row r="41" spans="2:14" ht="30" customHeight="1" x14ac:dyDescent="0.2">
      <c r="B41" s="22" t="s">
        <v>254</v>
      </c>
      <c r="C41" s="82" t="s">
        <v>38</v>
      </c>
      <c r="D41" s="161"/>
      <c r="E41" s="161"/>
      <c r="F41" s="83" t="s">
        <v>31</v>
      </c>
      <c r="G41" s="71"/>
      <c r="H41" s="71"/>
      <c r="I41" s="23"/>
      <c r="J41" s="81"/>
      <c r="K41" s="81"/>
      <c r="L41" s="81"/>
      <c r="M41" s="81"/>
    </row>
    <row r="42" spans="2:14" ht="30" customHeight="1" x14ac:dyDescent="0.2">
      <c r="B42" s="22" t="s">
        <v>255</v>
      </c>
      <c r="C42" s="82" t="s">
        <v>40</v>
      </c>
      <c r="D42" s="161"/>
      <c r="E42" s="161"/>
      <c r="F42" s="83" t="s">
        <v>31</v>
      </c>
      <c r="G42" s="71"/>
      <c r="H42" s="71"/>
      <c r="I42" s="23"/>
      <c r="J42" s="81"/>
      <c r="K42" s="81"/>
      <c r="L42" s="81"/>
      <c r="M42" s="81"/>
    </row>
    <row r="43" spans="2:14" ht="30" customHeight="1" x14ac:dyDescent="0.2">
      <c r="B43" s="170" t="s">
        <v>62</v>
      </c>
      <c r="C43" s="170"/>
      <c r="D43" s="170"/>
      <c r="E43" s="170"/>
      <c r="F43" s="89"/>
      <c r="G43" s="134" t="s">
        <v>27</v>
      </c>
      <c r="H43" s="134" t="s">
        <v>28</v>
      </c>
      <c r="I43" s="89"/>
      <c r="J43" s="89"/>
      <c r="K43" s="89"/>
      <c r="L43" s="89"/>
      <c r="M43" s="89"/>
      <c r="N43" s="90"/>
    </row>
    <row r="44" spans="2:14" ht="30" customHeight="1" x14ac:dyDescent="0.2">
      <c r="B44" s="22" t="s">
        <v>65</v>
      </c>
      <c r="C44" s="84" t="s">
        <v>66</v>
      </c>
      <c r="D44" s="161" t="s">
        <v>67</v>
      </c>
      <c r="E44" s="161"/>
      <c r="F44" s="83" t="s">
        <v>31</v>
      </c>
      <c r="G44" s="71"/>
      <c r="H44" s="71"/>
      <c r="I44" s="23"/>
      <c r="J44" s="81"/>
      <c r="K44" s="81"/>
      <c r="L44" s="81"/>
      <c r="M44" s="81"/>
    </row>
    <row r="45" spans="2:14" ht="45" customHeight="1" x14ac:dyDescent="0.2">
      <c r="B45" s="22" t="s">
        <v>68</v>
      </c>
      <c r="C45" s="84" t="s">
        <v>69</v>
      </c>
      <c r="D45" s="161"/>
      <c r="E45" s="161"/>
      <c r="F45" s="83" t="s">
        <v>31</v>
      </c>
      <c r="G45" s="71"/>
      <c r="H45" s="71"/>
      <c r="I45" s="23"/>
      <c r="J45" s="81"/>
      <c r="K45" s="81"/>
      <c r="L45" s="81"/>
      <c r="M45" s="81"/>
    </row>
    <row r="46" spans="2:14" ht="45" customHeight="1" x14ac:dyDescent="0.2">
      <c r="B46" s="22" t="s">
        <v>270</v>
      </c>
      <c r="C46" s="84" t="s">
        <v>70</v>
      </c>
      <c r="D46" s="161" t="s">
        <v>71</v>
      </c>
      <c r="E46" s="161"/>
      <c r="F46" s="83" t="s">
        <v>31</v>
      </c>
      <c r="G46" s="71"/>
      <c r="H46" s="71"/>
      <c r="I46" s="23"/>
      <c r="J46" s="81"/>
      <c r="K46" s="81"/>
      <c r="L46" s="81"/>
      <c r="M46" s="81"/>
    </row>
    <row r="47" spans="2:14" ht="45" customHeight="1" x14ac:dyDescent="0.2">
      <c r="B47" s="22" t="s">
        <v>269</v>
      </c>
      <c r="C47" s="84" t="s">
        <v>72</v>
      </c>
      <c r="D47" s="161"/>
      <c r="E47" s="161"/>
      <c r="F47" s="83" t="s">
        <v>31</v>
      </c>
      <c r="G47" s="71"/>
      <c r="H47" s="71"/>
      <c r="I47" s="23"/>
      <c r="J47" s="81"/>
      <c r="K47" s="81"/>
      <c r="L47" s="81"/>
      <c r="M47" s="81"/>
    </row>
    <row r="48" spans="2:14" ht="45" customHeight="1" x14ac:dyDescent="0.2">
      <c r="B48" s="22" t="s">
        <v>256</v>
      </c>
      <c r="C48" s="84" t="s">
        <v>73</v>
      </c>
      <c r="D48" s="161"/>
      <c r="E48" s="161"/>
      <c r="F48" s="83" t="s">
        <v>31</v>
      </c>
      <c r="G48" s="71"/>
      <c r="H48" s="71"/>
      <c r="I48" s="23"/>
      <c r="J48" s="81"/>
      <c r="K48" s="81"/>
      <c r="L48" s="81"/>
      <c r="M48" s="81"/>
    </row>
    <row r="49" spans="2:14" ht="45" customHeight="1" x14ac:dyDescent="0.2">
      <c r="B49" s="22" t="s">
        <v>257</v>
      </c>
      <c r="C49" s="84" t="s">
        <v>74</v>
      </c>
      <c r="D49" s="161"/>
      <c r="E49" s="161"/>
      <c r="F49" s="83" t="s">
        <v>31</v>
      </c>
      <c r="G49" s="71"/>
      <c r="H49" s="71"/>
      <c r="I49" s="23"/>
      <c r="J49" s="81"/>
      <c r="K49" s="81"/>
      <c r="L49" s="81"/>
      <c r="M49" s="81"/>
    </row>
    <row r="50" spans="2:14" ht="30" customHeight="1" x14ac:dyDescent="0.2">
      <c r="B50" s="22" t="s">
        <v>75</v>
      </c>
      <c r="C50" s="84" t="s">
        <v>36</v>
      </c>
      <c r="D50" s="161" t="s">
        <v>76</v>
      </c>
      <c r="E50" s="161"/>
      <c r="F50" s="83" t="s">
        <v>77</v>
      </c>
      <c r="G50" s="71"/>
      <c r="H50" s="71"/>
      <c r="I50" s="23"/>
      <c r="J50" s="81"/>
      <c r="K50" s="81"/>
      <c r="L50" s="81"/>
      <c r="M50" s="81"/>
    </row>
    <row r="51" spans="2:14" ht="30" customHeight="1" x14ac:dyDescent="0.2">
      <c r="B51" s="22" t="s">
        <v>78</v>
      </c>
      <c r="C51" s="84" t="s">
        <v>38</v>
      </c>
      <c r="D51" s="161"/>
      <c r="E51" s="161"/>
      <c r="F51" s="83" t="s">
        <v>77</v>
      </c>
      <c r="G51" s="71"/>
      <c r="H51" s="71"/>
      <c r="I51" s="23"/>
      <c r="J51" s="81"/>
      <c r="K51" s="81"/>
      <c r="L51" s="81"/>
      <c r="M51" s="81"/>
    </row>
    <row r="52" spans="2:14" ht="30" customHeight="1" x14ac:dyDescent="0.2">
      <c r="B52" s="22" t="s">
        <v>79</v>
      </c>
      <c r="C52" s="84" t="s">
        <v>40</v>
      </c>
      <c r="D52" s="161"/>
      <c r="E52" s="161"/>
      <c r="F52" s="83" t="s">
        <v>77</v>
      </c>
      <c r="G52" s="71"/>
      <c r="H52" s="71"/>
      <c r="I52" s="23"/>
      <c r="J52" s="81"/>
      <c r="K52" s="81"/>
      <c r="L52" s="81"/>
      <c r="M52" s="81"/>
    </row>
    <row r="53" spans="2:14" ht="30" customHeight="1" x14ac:dyDescent="0.2">
      <c r="B53" s="170" t="s">
        <v>80</v>
      </c>
      <c r="C53" s="186"/>
      <c r="D53" s="186"/>
      <c r="E53" s="186"/>
      <c r="F53" s="133"/>
      <c r="G53" s="134" t="s">
        <v>27</v>
      </c>
      <c r="H53" s="134" t="s">
        <v>28</v>
      </c>
      <c r="I53" s="89"/>
      <c r="J53" s="89"/>
      <c r="K53" s="89"/>
      <c r="L53" s="89"/>
      <c r="M53" s="89"/>
      <c r="N53" s="90"/>
    </row>
    <row r="54" spans="2:14" ht="57" x14ac:dyDescent="0.2">
      <c r="B54" s="22" t="s">
        <v>308</v>
      </c>
      <c r="C54" s="84" t="s">
        <v>326</v>
      </c>
      <c r="D54" s="161" t="s">
        <v>309</v>
      </c>
      <c r="E54" s="161"/>
      <c r="F54" s="83" t="s">
        <v>31</v>
      </c>
      <c r="G54" s="162" t="s">
        <v>325</v>
      </c>
      <c r="H54" s="162"/>
      <c r="I54" s="162"/>
      <c r="J54" s="162"/>
      <c r="K54" s="162"/>
      <c r="L54" s="162"/>
      <c r="M54" s="162"/>
    </row>
    <row r="55" spans="2:14" ht="30" customHeight="1" x14ac:dyDescent="0.2">
      <c r="B55" s="22" t="s">
        <v>277</v>
      </c>
      <c r="C55" s="84" t="s">
        <v>340</v>
      </c>
      <c r="D55" s="161" t="s">
        <v>81</v>
      </c>
      <c r="E55" s="161"/>
      <c r="F55" s="83" t="s">
        <v>31</v>
      </c>
      <c r="G55" s="85"/>
      <c r="H55" s="85"/>
      <c r="I55" s="23"/>
      <c r="J55" s="81"/>
      <c r="K55" s="81"/>
      <c r="L55" s="81"/>
      <c r="M55" s="81"/>
    </row>
    <row r="56" spans="2:14" ht="30" customHeight="1" x14ac:dyDescent="0.2">
      <c r="B56" s="22" t="s">
        <v>278</v>
      </c>
      <c r="C56" s="84" t="s">
        <v>341</v>
      </c>
      <c r="D56" s="161" t="s">
        <v>299</v>
      </c>
      <c r="E56" s="161"/>
      <c r="F56" s="83" t="s">
        <v>31</v>
      </c>
      <c r="G56" s="85"/>
      <c r="H56" s="85"/>
      <c r="I56" s="23"/>
      <c r="J56" s="81"/>
      <c r="K56" s="81"/>
      <c r="L56" s="81"/>
      <c r="M56" s="81"/>
    </row>
    <row r="57" spans="2:14" ht="30" customHeight="1" x14ac:dyDescent="0.2">
      <c r="B57" s="22" t="s">
        <v>279</v>
      </c>
      <c r="C57" s="84" t="s">
        <v>342</v>
      </c>
      <c r="D57" s="161" t="s">
        <v>83</v>
      </c>
      <c r="E57" s="161"/>
      <c r="F57" s="83" t="s">
        <v>31</v>
      </c>
      <c r="G57" s="85"/>
      <c r="H57" s="85"/>
      <c r="I57" s="23"/>
      <c r="J57" s="81"/>
      <c r="K57" s="81"/>
      <c r="L57" s="81"/>
      <c r="M57" s="81"/>
    </row>
    <row r="58" spans="2:14" ht="30" customHeight="1" x14ac:dyDescent="0.2">
      <c r="B58" s="22" t="s">
        <v>280</v>
      </c>
      <c r="C58" s="84" t="s">
        <v>84</v>
      </c>
      <c r="D58" s="161" t="s">
        <v>85</v>
      </c>
      <c r="E58" s="161"/>
      <c r="F58" s="83" t="s">
        <v>31</v>
      </c>
      <c r="G58" s="85"/>
      <c r="H58" s="85"/>
      <c r="I58" s="23"/>
      <c r="J58" s="81"/>
      <c r="K58" s="81"/>
      <c r="L58" s="81"/>
      <c r="M58" s="81"/>
    </row>
    <row r="59" spans="2:14" ht="30" customHeight="1" x14ac:dyDescent="0.2">
      <c r="B59" s="22" t="s">
        <v>281</v>
      </c>
      <c r="C59" s="84" t="s">
        <v>86</v>
      </c>
      <c r="D59" s="161"/>
      <c r="E59" s="161"/>
      <c r="F59" s="83" t="s">
        <v>31</v>
      </c>
      <c r="G59" s="85"/>
      <c r="H59" s="85"/>
      <c r="I59" s="23"/>
      <c r="J59" s="81"/>
      <c r="K59" s="81"/>
      <c r="L59" s="81"/>
      <c r="M59" s="81"/>
    </row>
    <row r="60" spans="2:14" ht="30" customHeight="1" x14ac:dyDescent="0.2">
      <c r="B60" s="22" t="s">
        <v>285</v>
      </c>
      <c r="C60" s="84" t="s">
        <v>84</v>
      </c>
      <c r="D60" s="161" t="s">
        <v>87</v>
      </c>
      <c r="E60" s="161"/>
      <c r="F60" s="83" t="s">
        <v>31</v>
      </c>
      <c r="G60" s="85"/>
      <c r="H60" s="85"/>
      <c r="I60" s="23"/>
      <c r="J60" s="81"/>
      <c r="K60" s="81"/>
      <c r="L60" s="81"/>
      <c r="M60" s="81"/>
    </row>
    <row r="61" spans="2:14" ht="30" customHeight="1" x14ac:dyDescent="0.2">
      <c r="B61" s="22" t="s">
        <v>284</v>
      </c>
      <c r="C61" s="84" t="s">
        <v>86</v>
      </c>
      <c r="D61" s="161"/>
      <c r="E61" s="161"/>
      <c r="F61" s="83" t="s">
        <v>31</v>
      </c>
      <c r="G61" s="85"/>
      <c r="H61" s="85"/>
      <c r="I61" s="23"/>
      <c r="J61" s="81"/>
      <c r="K61" s="81"/>
      <c r="L61" s="81"/>
      <c r="M61" s="81"/>
    </row>
    <row r="62" spans="2:14" ht="30" customHeight="1" x14ac:dyDescent="0.2">
      <c r="B62" s="22" t="s">
        <v>283</v>
      </c>
      <c r="C62" s="84" t="s">
        <v>84</v>
      </c>
      <c r="D62" s="161" t="s">
        <v>88</v>
      </c>
      <c r="E62" s="161"/>
      <c r="F62" s="83" t="s">
        <v>31</v>
      </c>
      <c r="G62" s="85"/>
      <c r="H62" s="85"/>
      <c r="I62" s="23"/>
      <c r="J62" s="81"/>
      <c r="K62" s="81"/>
      <c r="L62" s="81"/>
      <c r="M62" s="81"/>
    </row>
    <row r="63" spans="2:14" ht="30" customHeight="1" x14ac:dyDescent="0.2">
      <c r="B63" s="22" t="s">
        <v>282</v>
      </c>
      <c r="C63" s="84" t="s">
        <v>86</v>
      </c>
      <c r="D63" s="161"/>
      <c r="E63" s="161"/>
      <c r="F63" s="83" t="s">
        <v>31</v>
      </c>
      <c r="G63" s="85"/>
      <c r="H63" s="85"/>
      <c r="I63" s="23"/>
      <c r="J63" s="81"/>
      <c r="K63" s="81"/>
      <c r="L63" s="81"/>
      <c r="M63" s="81"/>
    </row>
    <row r="64" spans="2:14" ht="30" customHeight="1" x14ac:dyDescent="0.2">
      <c r="B64" s="129" t="s">
        <v>258</v>
      </c>
      <c r="C64" s="84" t="s">
        <v>259</v>
      </c>
      <c r="D64" s="175" t="s">
        <v>89</v>
      </c>
      <c r="E64" s="175"/>
      <c r="F64" s="83" t="s">
        <v>31</v>
      </c>
      <c r="G64" s="85"/>
      <c r="H64" s="85"/>
      <c r="I64" s="23"/>
      <c r="J64" s="81"/>
      <c r="K64" s="81"/>
      <c r="L64" s="81"/>
      <c r="M64" s="81"/>
    </row>
    <row r="65" spans="1:14" ht="30" customHeight="1" x14ac:dyDescent="0.2">
      <c r="B65" s="172" t="s">
        <v>93</v>
      </c>
      <c r="C65" s="173"/>
      <c r="D65" s="173"/>
      <c r="E65" s="173"/>
      <c r="F65" s="174"/>
      <c r="G65" s="134" t="s">
        <v>27</v>
      </c>
      <c r="H65" s="134" t="s">
        <v>28</v>
      </c>
      <c r="I65" s="89"/>
      <c r="J65" s="89"/>
      <c r="K65" s="89"/>
      <c r="L65" s="89"/>
      <c r="M65" s="89"/>
      <c r="N65" s="90"/>
    </row>
    <row r="66" spans="1:14" ht="30" customHeight="1" x14ac:dyDescent="0.2">
      <c r="B66" s="22" t="s">
        <v>271</v>
      </c>
      <c r="C66" s="82" t="s">
        <v>29</v>
      </c>
      <c r="D66" s="169" t="s">
        <v>274</v>
      </c>
      <c r="E66" s="169"/>
      <c r="F66" s="83" t="s">
        <v>31</v>
      </c>
      <c r="G66" s="71"/>
      <c r="H66" s="71"/>
      <c r="I66" s="23"/>
      <c r="J66" s="23"/>
      <c r="K66" s="23"/>
      <c r="L66" s="23"/>
      <c r="M66" s="23"/>
    </row>
    <row r="67" spans="1:14" ht="30" customHeight="1" x14ac:dyDescent="0.2">
      <c r="B67" s="22" t="s">
        <v>272</v>
      </c>
      <c r="C67" s="82" t="s">
        <v>29</v>
      </c>
      <c r="D67" s="169" t="s">
        <v>275</v>
      </c>
      <c r="E67" s="169"/>
      <c r="F67" s="83" t="s">
        <v>31</v>
      </c>
      <c r="G67" s="71"/>
      <c r="H67" s="71"/>
      <c r="I67" s="23"/>
      <c r="J67" s="23"/>
      <c r="K67" s="23"/>
      <c r="L67" s="23"/>
      <c r="M67" s="23"/>
    </row>
    <row r="68" spans="1:14" ht="30" customHeight="1" x14ac:dyDescent="0.2">
      <c r="B68" s="22" t="s">
        <v>273</v>
      </c>
      <c r="C68" s="82" t="s">
        <v>29</v>
      </c>
      <c r="D68" s="169" t="s">
        <v>276</v>
      </c>
      <c r="E68" s="169"/>
      <c r="F68" s="83" t="s">
        <v>31</v>
      </c>
      <c r="G68" s="71"/>
      <c r="H68" s="71"/>
      <c r="I68" s="23"/>
      <c r="J68" s="23"/>
      <c r="K68" s="23"/>
      <c r="L68" s="23"/>
      <c r="M68" s="23"/>
    </row>
    <row r="69" spans="1:14" x14ac:dyDescent="0.2">
      <c r="I69" s="10"/>
      <c r="J69" s="10"/>
      <c r="K69" s="10"/>
      <c r="L69" s="10"/>
    </row>
    <row r="70" spans="1:14" x14ac:dyDescent="0.2">
      <c r="I70" s="10"/>
      <c r="J70" s="10"/>
      <c r="K70" s="10"/>
      <c r="L70" s="10"/>
    </row>
    <row r="71" spans="1:14" ht="30" customHeight="1" x14ac:dyDescent="0.2">
      <c r="A71" s="12"/>
      <c r="B71" s="118" t="s">
        <v>98</v>
      </c>
      <c r="E71" s="17" t="s">
        <v>94</v>
      </c>
      <c r="F71" s="17" t="s">
        <v>95</v>
      </c>
      <c r="G71" s="17" t="s">
        <v>96</v>
      </c>
      <c r="H71" s="17" t="s">
        <v>97</v>
      </c>
      <c r="I71" s="10"/>
      <c r="J71" s="10"/>
      <c r="K71" s="10"/>
      <c r="L71" s="10"/>
    </row>
    <row r="72" spans="1:14" ht="30" customHeight="1" x14ac:dyDescent="0.2">
      <c r="A72" s="12"/>
      <c r="B72" s="9"/>
      <c r="C72" s="153" t="s">
        <v>345</v>
      </c>
      <c r="D72" s="180"/>
      <c r="E72" s="183">
        <v>1</v>
      </c>
      <c r="F72" s="177"/>
      <c r="G72" s="177"/>
      <c r="H72" s="177"/>
    </row>
    <row r="73" spans="1:14" ht="30" customHeight="1" x14ac:dyDescent="0.2">
      <c r="B73" s="9"/>
      <c r="C73" s="158"/>
      <c r="D73" s="159"/>
      <c r="E73" s="184"/>
      <c r="F73" s="178"/>
      <c r="G73" s="178"/>
      <c r="H73" s="178"/>
    </row>
    <row r="74" spans="1:14" ht="30" customHeight="1" x14ac:dyDescent="0.2">
      <c r="A74" s="10"/>
      <c r="B74" s="9"/>
      <c r="C74" s="181"/>
      <c r="D74" s="182"/>
      <c r="E74" s="185"/>
      <c r="F74" s="179"/>
      <c r="G74" s="179"/>
      <c r="H74" s="179"/>
    </row>
    <row r="75" spans="1:14" ht="30" customHeight="1" x14ac:dyDescent="0.2">
      <c r="B75" s="9"/>
    </row>
    <row r="76" spans="1:14" ht="30" customHeight="1" x14ac:dyDescent="0.2"/>
    <row r="77" spans="1:14" ht="30" customHeight="1" x14ac:dyDescent="0.2">
      <c r="B77" s="118" t="s">
        <v>99</v>
      </c>
      <c r="F77" s="17" t="s">
        <v>100</v>
      </c>
      <c r="G77" s="17" t="s">
        <v>101</v>
      </c>
      <c r="H77" s="17" t="s">
        <v>102</v>
      </c>
    </row>
    <row r="78" spans="1:14" ht="30" customHeight="1" x14ac:dyDescent="0.2">
      <c r="B78" s="143" t="s">
        <v>103</v>
      </c>
      <c r="C78" s="171"/>
      <c r="D78" s="153" t="s">
        <v>104</v>
      </c>
      <c r="E78" s="180"/>
      <c r="F78" s="183">
        <v>1</v>
      </c>
      <c r="G78" s="177"/>
      <c r="H78" s="177"/>
    </row>
    <row r="79" spans="1:14" ht="30" customHeight="1" x14ac:dyDescent="0.2">
      <c r="B79" s="143"/>
      <c r="C79" s="171"/>
      <c r="D79" s="158"/>
      <c r="E79" s="159"/>
      <c r="F79" s="184"/>
      <c r="G79" s="178"/>
      <c r="H79" s="178"/>
      <c r="I79" s="176" t="s">
        <v>105</v>
      </c>
      <c r="J79" s="176"/>
      <c r="K79" s="176"/>
      <c r="L79" s="176"/>
    </row>
    <row r="80" spans="1:14" ht="30" customHeight="1" x14ac:dyDescent="0.2">
      <c r="B80" s="143"/>
      <c r="C80" s="171"/>
      <c r="D80" s="181"/>
      <c r="E80" s="182"/>
      <c r="F80" s="185"/>
      <c r="G80" s="179"/>
      <c r="H80" s="179"/>
      <c r="I80" s="146" t="s">
        <v>106</v>
      </c>
      <c r="J80" s="146"/>
      <c r="K80" s="146"/>
      <c r="L80" s="146"/>
    </row>
    <row r="81" spans="9:12" ht="30" customHeight="1" x14ac:dyDescent="0.2">
      <c r="I81" s="146"/>
      <c r="J81" s="146"/>
      <c r="K81" s="146"/>
      <c r="L81" s="146"/>
    </row>
    <row r="82" spans="9:12" ht="30" customHeight="1" x14ac:dyDescent="0.2">
      <c r="I82" s="146"/>
      <c r="J82" s="146"/>
      <c r="K82" s="146"/>
      <c r="L82" s="146"/>
    </row>
    <row r="83" spans="9:12" ht="30" customHeight="1" x14ac:dyDescent="0.2">
      <c r="I83" s="146"/>
      <c r="J83" s="146"/>
      <c r="K83" s="146"/>
      <c r="L83" s="146"/>
    </row>
    <row r="84" spans="9:12" ht="30" customHeight="1" x14ac:dyDescent="0.2">
      <c r="I84" s="146"/>
      <c r="J84" s="146"/>
      <c r="K84" s="146"/>
      <c r="L84" s="146"/>
    </row>
    <row r="85" spans="9:12" ht="30" customHeight="1" x14ac:dyDescent="0.2">
      <c r="I85" s="146"/>
      <c r="J85" s="146"/>
      <c r="K85" s="146"/>
      <c r="L85" s="146"/>
    </row>
    <row r="86" spans="9:12" ht="30" customHeight="1" x14ac:dyDescent="0.2">
      <c r="I86" s="80" t="s">
        <v>107</v>
      </c>
      <c r="J86" s="80"/>
      <c r="K86" s="80"/>
      <c r="L86" s="80"/>
    </row>
    <row r="87" spans="9:12" x14ac:dyDescent="0.2">
      <c r="I87" s="80"/>
      <c r="J87" s="80"/>
      <c r="K87" s="80"/>
      <c r="L87" s="80"/>
    </row>
    <row r="88" spans="9:12" x14ac:dyDescent="0.2">
      <c r="I88" s="80"/>
      <c r="J88" s="80"/>
      <c r="K88" s="80"/>
      <c r="L88" s="80"/>
    </row>
    <row r="89" spans="9:12" x14ac:dyDescent="0.2">
      <c r="I89" s="80"/>
      <c r="J89" s="80"/>
      <c r="K89" s="80"/>
      <c r="L89" s="80"/>
    </row>
    <row r="90" spans="9:12" x14ac:dyDescent="0.2">
      <c r="I90" s="80"/>
      <c r="J90" s="80"/>
      <c r="K90" s="80"/>
      <c r="L90" s="80"/>
    </row>
    <row r="91" spans="9:12" x14ac:dyDescent="0.2">
      <c r="I91" s="80"/>
      <c r="J91" s="80"/>
      <c r="K91" s="80"/>
      <c r="L91" s="80"/>
    </row>
  </sheetData>
  <mergeCells count="49">
    <mergeCell ref="D20:E24"/>
    <mergeCell ref="D67:E67"/>
    <mergeCell ref="D68:E68"/>
    <mergeCell ref="B6:E6"/>
    <mergeCell ref="B10:E10"/>
    <mergeCell ref="B14:E14"/>
    <mergeCell ref="D58:E59"/>
    <mergeCell ref="D60:E61"/>
    <mergeCell ref="D55:E55"/>
    <mergeCell ref="D56:E56"/>
    <mergeCell ref="D57:E57"/>
    <mergeCell ref="D44:E45"/>
    <mergeCell ref="D46:E49"/>
    <mergeCell ref="D50:E52"/>
    <mergeCell ref="B53:E53"/>
    <mergeCell ref="D37:E39"/>
    <mergeCell ref="D40:E42"/>
    <mergeCell ref="B78:C80"/>
    <mergeCell ref="B65:F65"/>
    <mergeCell ref="D62:E63"/>
    <mergeCell ref="D64:E64"/>
    <mergeCell ref="I79:L79"/>
    <mergeCell ref="I80:L85"/>
    <mergeCell ref="G72:G74"/>
    <mergeCell ref="H72:H74"/>
    <mergeCell ref="D78:E80"/>
    <mergeCell ref="F78:F80"/>
    <mergeCell ref="C72:D74"/>
    <mergeCell ref="E72:E74"/>
    <mergeCell ref="F72:F74"/>
    <mergeCell ref="G78:G80"/>
    <mergeCell ref="H78:H80"/>
    <mergeCell ref="D66:E66"/>
    <mergeCell ref="D25:E27"/>
    <mergeCell ref="G54:M54"/>
    <mergeCell ref="C2:L2"/>
    <mergeCell ref="F4:H4"/>
    <mergeCell ref="D5:E5"/>
    <mergeCell ref="G5:H5"/>
    <mergeCell ref="D7:E7"/>
    <mergeCell ref="D8:E8"/>
    <mergeCell ref="D9:E9"/>
    <mergeCell ref="D11:E13"/>
    <mergeCell ref="B43:E43"/>
    <mergeCell ref="D15:E19"/>
    <mergeCell ref="D28:E32"/>
    <mergeCell ref="B33:E33"/>
    <mergeCell ref="D34:E36"/>
    <mergeCell ref="D54:E54"/>
  </mergeCells>
  <pageMargins left="0.7" right="0.7" top="0.75" bottom="0.75" header="0.3" footer="0.3"/>
  <pageSetup paperSize="9" scale="64"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922E9-10E5-4EB8-94D5-BB7BF2B38178}">
  <dimension ref="B2:F15"/>
  <sheetViews>
    <sheetView zoomScaleNormal="100" workbookViewId="0">
      <selection activeCell="E11" sqref="E11:E14"/>
    </sheetView>
  </sheetViews>
  <sheetFormatPr baseColWidth="10" defaultColWidth="11.42578125" defaultRowHeight="12.75" x14ac:dyDescent="0.2"/>
  <cols>
    <col min="1" max="1" width="11.42578125" style="119"/>
    <col min="2" max="2" width="105.28515625" style="119" customWidth="1"/>
    <col min="3" max="3" width="18.85546875" style="119" customWidth="1"/>
    <col min="4" max="4" width="24.42578125" style="119" customWidth="1"/>
    <col min="5" max="5" width="34.42578125" style="119" customWidth="1"/>
    <col min="6" max="6" width="70.28515625" style="119" customWidth="1"/>
    <col min="7" max="16384" width="11.42578125" style="119"/>
  </cols>
  <sheetData>
    <row r="2" spans="2:6" ht="47.25" x14ac:dyDescent="0.2">
      <c r="B2" s="11" t="s">
        <v>300</v>
      </c>
      <c r="C2" s="11" t="s">
        <v>307</v>
      </c>
      <c r="D2" s="187" t="s">
        <v>343</v>
      </c>
      <c r="E2" s="188"/>
    </row>
    <row r="3" spans="2:6" ht="15" x14ac:dyDescent="0.2">
      <c r="B3" s="190" t="s">
        <v>322</v>
      </c>
      <c r="C3" s="82">
        <v>1</v>
      </c>
      <c r="D3" s="124" t="s">
        <v>316</v>
      </c>
      <c r="E3" s="81"/>
    </row>
    <row r="4" spans="2:6" ht="15" x14ac:dyDescent="0.2">
      <c r="B4" s="191"/>
      <c r="C4" s="82">
        <v>2</v>
      </c>
      <c r="D4" s="124" t="s">
        <v>317</v>
      </c>
      <c r="E4" s="81"/>
    </row>
    <row r="5" spans="2:6" ht="15" x14ac:dyDescent="0.2">
      <c r="B5" s="192"/>
      <c r="C5" s="82">
        <v>3</v>
      </c>
      <c r="D5" s="124" t="s">
        <v>318</v>
      </c>
      <c r="E5" s="81"/>
    </row>
    <row r="6" spans="2:6" ht="15" x14ac:dyDescent="0.2">
      <c r="B6" s="190" t="s">
        <v>323</v>
      </c>
      <c r="C6" s="82">
        <v>1</v>
      </c>
      <c r="D6" s="124" t="s">
        <v>319</v>
      </c>
      <c r="E6" s="81"/>
    </row>
    <row r="7" spans="2:6" ht="15" x14ac:dyDescent="0.2">
      <c r="B7" s="191"/>
      <c r="C7" s="82">
        <v>2</v>
      </c>
      <c r="D7" s="124" t="s">
        <v>320</v>
      </c>
      <c r="E7" s="81"/>
    </row>
    <row r="8" spans="2:6" ht="15" x14ac:dyDescent="0.2">
      <c r="B8" s="192"/>
      <c r="C8" s="82">
        <v>3</v>
      </c>
      <c r="D8" s="124" t="s">
        <v>321</v>
      </c>
      <c r="E8" s="81"/>
    </row>
    <row r="9" spans="2:6" ht="15.75" x14ac:dyDescent="0.2">
      <c r="B9" s="120"/>
      <c r="C9" s="11" t="s">
        <v>301</v>
      </c>
      <c r="D9" s="187" t="s">
        <v>310</v>
      </c>
      <c r="E9" s="188"/>
    </row>
    <row r="10" spans="2:6" ht="15" x14ac:dyDescent="0.2">
      <c r="B10" s="190" t="s">
        <v>324</v>
      </c>
      <c r="C10" s="82" t="s">
        <v>302</v>
      </c>
      <c r="D10" s="124" t="s">
        <v>311</v>
      </c>
      <c r="E10" s="123">
        <v>0</v>
      </c>
    </row>
    <row r="11" spans="2:6" ht="15" x14ac:dyDescent="0.2">
      <c r="B11" s="191"/>
      <c r="C11" s="82" t="s">
        <v>303</v>
      </c>
      <c r="D11" s="124" t="s">
        <v>312</v>
      </c>
      <c r="E11" s="122"/>
    </row>
    <row r="12" spans="2:6" ht="15" x14ac:dyDescent="0.2">
      <c r="B12" s="191"/>
      <c r="C12" s="82" t="s">
        <v>304</v>
      </c>
      <c r="D12" s="124" t="s">
        <v>313</v>
      </c>
      <c r="E12" s="122"/>
    </row>
    <row r="13" spans="2:6" ht="15" x14ac:dyDescent="0.2">
      <c r="B13" s="191"/>
      <c r="C13" s="82" t="s">
        <v>305</v>
      </c>
      <c r="D13" s="124" t="s">
        <v>314</v>
      </c>
      <c r="E13" s="122"/>
    </row>
    <row r="14" spans="2:6" ht="15" x14ac:dyDescent="0.2">
      <c r="B14" s="192"/>
      <c r="C14" s="13" t="s">
        <v>306</v>
      </c>
      <c r="D14" s="125" t="s">
        <v>315</v>
      </c>
      <c r="E14" s="126"/>
    </row>
    <row r="15" spans="2:6" ht="90.75" customHeight="1" x14ac:dyDescent="0.2">
      <c r="B15" s="121" t="s">
        <v>344</v>
      </c>
      <c r="C15" s="189" t="s">
        <v>327</v>
      </c>
      <c r="D15" s="189"/>
      <c r="E15" s="189"/>
      <c r="F15" s="189"/>
    </row>
  </sheetData>
  <mergeCells count="6">
    <mergeCell ref="D2:E2"/>
    <mergeCell ref="D9:E9"/>
    <mergeCell ref="C15:F15"/>
    <mergeCell ref="B10:B14"/>
    <mergeCell ref="B6:B8"/>
    <mergeCell ref="B3:B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A364B-89BE-4294-86E4-FC8AE67D0B7A}">
  <sheetPr>
    <pageSetUpPr fitToPage="1"/>
  </sheetPr>
  <dimension ref="A1:H61"/>
  <sheetViews>
    <sheetView topLeftCell="A3" zoomScale="110" zoomScaleNormal="110" workbookViewId="0">
      <selection activeCell="E9" sqref="E9"/>
    </sheetView>
  </sheetViews>
  <sheetFormatPr baseColWidth="10" defaultColWidth="10.85546875" defaultRowHeight="15" x14ac:dyDescent="0.25"/>
  <cols>
    <col min="1" max="1" width="10.85546875" style="24"/>
    <col min="2" max="3" width="37" style="70" customWidth="1"/>
    <col min="4" max="4" width="44.42578125" style="70" customWidth="1"/>
    <col min="5" max="7" width="16.42578125" style="70" customWidth="1"/>
    <col min="8" max="8" width="10.85546875" style="24"/>
    <col min="9" max="16384" width="10.85546875" style="70"/>
  </cols>
  <sheetData>
    <row r="1" spans="2:7" s="24" customFormat="1" x14ac:dyDescent="0.25"/>
    <row r="2" spans="2:7" ht="23.25" x14ac:dyDescent="0.25">
      <c r="B2" s="25" t="s">
        <v>108</v>
      </c>
      <c r="C2" s="25"/>
      <c r="D2" s="26"/>
      <c r="E2" s="26"/>
      <c r="F2" s="26"/>
      <c r="G2" s="26"/>
    </row>
    <row r="3" spans="2:7" ht="16.5" x14ac:dyDescent="0.25">
      <c r="B3" s="27"/>
      <c r="C3" s="27"/>
      <c r="D3" s="27"/>
      <c r="E3" s="27"/>
      <c r="F3" s="27"/>
      <c r="G3" s="27"/>
    </row>
    <row r="4" spans="2:7" ht="16.5" x14ac:dyDescent="0.25">
      <c r="B4" s="196" t="s">
        <v>109</v>
      </c>
      <c r="C4" s="197"/>
      <c r="D4" s="197"/>
      <c r="E4" s="197"/>
      <c r="F4" s="197"/>
      <c r="G4" s="197"/>
    </row>
    <row r="5" spans="2:7" ht="47.45" customHeight="1" x14ac:dyDescent="0.25">
      <c r="B5" s="198" t="s">
        <v>110</v>
      </c>
      <c r="C5" s="198"/>
      <c r="D5" s="198"/>
      <c r="E5" s="198"/>
      <c r="F5" s="198"/>
      <c r="G5" s="198"/>
    </row>
    <row r="6" spans="2:7" ht="42.6" customHeight="1" x14ac:dyDescent="0.25">
      <c r="B6" s="28"/>
      <c r="C6" s="28"/>
      <c r="D6" s="29"/>
      <c r="E6" s="199" t="s">
        <v>111</v>
      </c>
      <c r="F6" s="200"/>
      <c r="G6" s="201"/>
    </row>
    <row r="7" spans="2:7" x14ac:dyDescent="0.25">
      <c r="B7" s="30" t="s">
        <v>112</v>
      </c>
      <c r="C7" s="31" t="s">
        <v>113</v>
      </c>
      <c r="D7" s="31" t="s">
        <v>114</v>
      </c>
      <c r="E7" s="32" t="s">
        <v>115</v>
      </c>
      <c r="F7" s="30" t="s">
        <v>116</v>
      </c>
      <c r="G7" s="33" t="s">
        <v>117</v>
      </c>
    </row>
    <row r="8" spans="2:7" x14ac:dyDescent="0.25">
      <c r="B8" s="202" t="s">
        <v>118</v>
      </c>
      <c r="C8" s="72" t="s">
        <v>119</v>
      </c>
      <c r="D8" s="34" t="s">
        <v>120</v>
      </c>
      <c r="E8" s="37"/>
      <c r="F8" s="38"/>
      <c r="G8" s="35"/>
    </row>
    <row r="9" spans="2:7" x14ac:dyDescent="0.25">
      <c r="B9" s="203"/>
      <c r="C9" s="73" t="s">
        <v>121</v>
      </c>
      <c r="D9" s="36" t="s">
        <v>122</v>
      </c>
      <c r="E9" s="37"/>
      <c r="F9" s="38"/>
      <c r="G9" s="39"/>
    </row>
    <row r="10" spans="2:7" x14ac:dyDescent="0.25">
      <c r="B10" s="203"/>
      <c r="C10" s="73" t="s">
        <v>123</v>
      </c>
      <c r="D10" s="36" t="s">
        <v>124</v>
      </c>
      <c r="E10" s="40"/>
      <c r="F10" s="38"/>
      <c r="G10" s="39"/>
    </row>
    <row r="11" spans="2:7" x14ac:dyDescent="0.25">
      <c r="B11" s="203"/>
      <c r="C11" s="73" t="s">
        <v>125</v>
      </c>
      <c r="D11" s="36" t="s">
        <v>126</v>
      </c>
      <c r="E11" s="40"/>
      <c r="F11" s="38"/>
      <c r="G11" s="39"/>
    </row>
    <row r="12" spans="2:7" x14ac:dyDescent="0.25">
      <c r="B12" s="203"/>
      <c r="C12" s="73" t="s">
        <v>127</v>
      </c>
      <c r="D12" s="36" t="s">
        <v>128</v>
      </c>
      <c r="E12" s="37"/>
      <c r="F12" s="38"/>
      <c r="G12" s="39"/>
    </row>
    <row r="13" spans="2:7" ht="17.45" customHeight="1" x14ac:dyDescent="0.25">
      <c r="B13" s="203"/>
      <c r="C13" s="73" t="s">
        <v>129</v>
      </c>
      <c r="D13" s="41" t="s">
        <v>130</v>
      </c>
      <c r="E13" s="37"/>
      <c r="F13" s="38"/>
      <c r="G13" s="39"/>
    </row>
    <row r="14" spans="2:7" ht="14.1" customHeight="1" x14ac:dyDescent="0.25">
      <c r="B14" s="203"/>
      <c r="C14" s="73" t="s">
        <v>131</v>
      </c>
      <c r="D14" s="41" t="s">
        <v>132</v>
      </c>
      <c r="E14" s="37"/>
      <c r="F14" s="38"/>
      <c r="G14" s="39"/>
    </row>
    <row r="15" spans="2:7" ht="15" customHeight="1" x14ac:dyDescent="0.25">
      <c r="B15" s="203"/>
      <c r="C15" s="73" t="s">
        <v>133</v>
      </c>
      <c r="D15" s="42" t="s">
        <v>134</v>
      </c>
      <c r="E15" s="37"/>
      <c r="F15" s="38"/>
      <c r="G15" s="39"/>
    </row>
    <row r="16" spans="2:7" ht="12.95" customHeight="1" x14ac:dyDescent="0.25">
      <c r="B16" s="203"/>
      <c r="C16" s="73" t="s">
        <v>135</v>
      </c>
      <c r="D16" s="41" t="s">
        <v>136</v>
      </c>
      <c r="E16" s="37"/>
      <c r="F16" s="38"/>
      <c r="G16" s="39"/>
    </row>
    <row r="17" spans="2:7" x14ac:dyDescent="0.25">
      <c r="B17" s="203"/>
      <c r="C17" s="73" t="s">
        <v>137</v>
      </c>
      <c r="D17" s="36" t="s">
        <v>138</v>
      </c>
      <c r="E17" s="43"/>
      <c r="F17" s="44"/>
      <c r="G17" s="45"/>
    </row>
    <row r="18" spans="2:7" x14ac:dyDescent="0.25">
      <c r="B18" s="204"/>
      <c r="C18" s="74" t="s">
        <v>139</v>
      </c>
      <c r="D18" s="46" t="s">
        <v>139</v>
      </c>
      <c r="E18" s="47"/>
      <c r="F18" s="48"/>
      <c r="G18" s="49"/>
    </row>
    <row r="19" spans="2:7" ht="12.95" customHeight="1" x14ac:dyDescent="0.25">
      <c r="B19" s="202" t="s">
        <v>140</v>
      </c>
      <c r="C19" s="72" t="s">
        <v>141</v>
      </c>
      <c r="D19" s="50" t="s">
        <v>142</v>
      </c>
      <c r="E19" s="52"/>
      <c r="F19" s="53"/>
      <c r="G19" s="35"/>
    </row>
    <row r="20" spans="2:7" x14ac:dyDescent="0.25">
      <c r="B20" s="203"/>
      <c r="C20" s="73" t="s">
        <v>143</v>
      </c>
      <c r="D20" s="36" t="s">
        <v>144</v>
      </c>
      <c r="E20" s="37"/>
      <c r="F20" s="38"/>
      <c r="G20" s="39"/>
    </row>
    <row r="21" spans="2:7" x14ac:dyDescent="0.25">
      <c r="B21" s="203"/>
      <c r="C21" s="73" t="s">
        <v>145</v>
      </c>
      <c r="D21" s="36" t="s">
        <v>146</v>
      </c>
      <c r="E21" s="37"/>
      <c r="F21" s="38"/>
      <c r="G21" s="39"/>
    </row>
    <row r="22" spans="2:7" x14ac:dyDescent="0.25">
      <c r="B22" s="203"/>
      <c r="C22" s="73" t="s">
        <v>147</v>
      </c>
      <c r="D22" s="36" t="s">
        <v>148</v>
      </c>
      <c r="E22" s="37"/>
      <c r="F22" s="38"/>
      <c r="G22" s="39"/>
    </row>
    <row r="23" spans="2:7" x14ac:dyDescent="0.25">
      <c r="B23" s="203"/>
      <c r="C23" s="73" t="s">
        <v>143</v>
      </c>
      <c r="D23" s="36" t="s">
        <v>149</v>
      </c>
      <c r="E23" s="37"/>
      <c r="F23" s="38"/>
      <c r="G23" s="39"/>
    </row>
    <row r="24" spans="2:7" x14ac:dyDescent="0.25">
      <c r="B24" s="203"/>
      <c r="C24" s="73" t="s">
        <v>150</v>
      </c>
      <c r="D24" s="51" t="s">
        <v>151</v>
      </c>
      <c r="E24" s="37"/>
      <c r="F24" s="38"/>
      <c r="G24" s="39"/>
    </row>
    <row r="25" spans="2:7" x14ac:dyDescent="0.25">
      <c r="B25" s="203"/>
      <c r="C25" s="73" t="s">
        <v>152</v>
      </c>
      <c r="D25" s="36" t="s">
        <v>153</v>
      </c>
      <c r="E25" s="37"/>
      <c r="F25" s="38"/>
      <c r="G25" s="39"/>
    </row>
    <row r="26" spans="2:7" x14ac:dyDescent="0.25">
      <c r="B26" s="203"/>
      <c r="C26" s="73" t="s">
        <v>154</v>
      </c>
      <c r="D26" s="36" t="s">
        <v>155</v>
      </c>
      <c r="E26" s="37"/>
      <c r="F26" s="38"/>
      <c r="G26" s="39"/>
    </row>
    <row r="27" spans="2:7" x14ac:dyDescent="0.25">
      <c r="B27" s="203"/>
      <c r="C27" s="73" t="s">
        <v>156</v>
      </c>
      <c r="D27" s="36" t="s">
        <v>157</v>
      </c>
      <c r="E27" s="37"/>
      <c r="F27" s="38"/>
      <c r="G27" s="39"/>
    </row>
    <row r="28" spans="2:7" x14ac:dyDescent="0.25">
      <c r="B28" s="203"/>
      <c r="C28" s="73" t="s">
        <v>158</v>
      </c>
      <c r="D28" s="36" t="s">
        <v>159</v>
      </c>
      <c r="E28" s="37"/>
      <c r="F28" s="38"/>
      <c r="G28" s="39"/>
    </row>
    <row r="29" spans="2:7" x14ac:dyDescent="0.25">
      <c r="B29" s="203"/>
      <c r="C29" s="73" t="s">
        <v>160</v>
      </c>
      <c r="D29" s="36" t="s">
        <v>161</v>
      </c>
      <c r="E29" s="37"/>
      <c r="F29" s="38"/>
      <c r="G29" s="39"/>
    </row>
    <row r="30" spans="2:7" x14ac:dyDescent="0.25">
      <c r="B30" s="203"/>
      <c r="C30" s="73" t="s">
        <v>162</v>
      </c>
      <c r="D30" s="36" t="s">
        <v>163</v>
      </c>
      <c r="E30" s="37"/>
      <c r="F30" s="38"/>
      <c r="G30" s="39"/>
    </row>
    <row r="31" spans="2:7" ht="28.5" customHeight="1" x14ac:dyDescent="0.25">
      <c r="B31" s="203"/>
      <c r="C31" s="73" t="s">
        <v>164</v>
      </c>
      <c r="D31" s="41" t="s">
        <v>165</v>
      </c>
      <c r="E31" s="37"/>
      <c r="F31" s="38"/>
      <c r="G31" s="39"/>
    </row>
    <row r="32" spans="2:7" x14ac:dyDescent="0.25">
      <c r="B32" s="203"/>
      <c r="C32" s="73" t="s">
        <v>166</v>
      </c>
      <c r="D32" s="36" t="s">
        <v>167</v>
      </c>
      <c r="E32" s="43"/>
      <c r="F32" s="44"/>
      <c r="G32" s="45"/>
    </row>
    <row r="33" spans="2:7" x14ac:dyDescent="0.25">
      <c r="B33" s="202" t="s">
        <v>168</v>
      </c>
      <c r="C33" s="72" t="s">
        <v>169</v>
      </c>
      <c r="D33" s="34" t="s">
        <v>170</v>
      </c>
      <c r="E33" s="52"/>
      <c r="F33" s="53"/>
      <c r="G33" s="35"/>
    </row>
    <row r="34" spans="2:7" ht="16.5" customHeight="1" x14ac:dyDescent="0.25">
      <c r="B34" s="203"/>
      <c r="C34" s="73" t="s">
        <v>171</v>
      </c>
      <c r="D34" s="41" t="s">
        <v>172</v>
      </c>
      <c r="E34" s="37"/>
      <c r="F34" s="38"/>
      <c r="G34" s="39"/>
    </row>
    <row r="35" spans="2:7" x14ac:dyDescent="0.25">
      <c r="B35" s="203"/>
      <c r="C35" s="73" t="s">
        <v>173</v>
      </c>
      <c r="D35" s="36" t="s">
        <v>174</v>
      </c>
      <c r="E35" s="37"/>
      <c r="F35" s="38"/>
      <c r="G35" s="39"/>
    </row>
    <row r="36" spans="2:7" x14ac:dyDescent="0.25">
      <c r="B36" s="204"/>
      <c r="C36" s="74" t="s">
        <v>175</v>
      </c>
      <c r="D36" s="46" t="s">
        <v>176</v>
      </c>
      <c r="E36" s="47"/>
      <c r="F36" s="48"/>
      <c r="G36" s="49"/>
    </row>
    <row r="37" spans="2:7" x14ac:dyDescent="0.25">
      <c r="B37" s="202" t="s">
        <v>177</v>
      </c>
      <c r="C37" s="72" t="s">
        <v>178</v>
      </c>
      <c r="D37" s="34" t="s">
        <v>179</v>
      </c>
      <c r="E37" s="52"/>
      <c r="F37" s="53"/>
      <c r="G37" s="35"/>
    </row>
    <row r="38" spans="2:7" x14ac:dyDescent="0.25">
      <c r="B38" s="203"/>
      <c r="C38" s="73" t="s">
        <v>180</v>
      </c>
      <c r="D38" s="36" t="s">
        <v>181</v>
      </c>
      <c r="E38" s="37"/>
      <c r="F38" s="38"/>
      <c r="G38" s="39"/>
    </row>
    <row r="39" spans="2:7" x14ac:dyDescent="0.25">
      <c r="B39" s="203"/>
      <c r="C39" s="73" t="s">
        <v>182</v>
      </c>
      <c r="D39" s="36" t="s">
        <v>183</v>
      </c>
      <c r="E39" s="37"/>
      <c r="F39" s="38"/>
      <c r="G39" s="39"/>
    </row>
    <row r="40" spans="2:7" x14ac:dyDescent="0.25">
      <c r="B40" s="203"/>
      <c r="C40" s="73" t="s">
        <v>184</v>
      </c>
      <c r="D40" s="36" t="s">
        <v>185</v>
      </c>
      <c r="E40" s="37"/>
      <c r="F40" s="38"/>
      <c r="G40" s="39"/>
    </row>
    <row r="41" spans="2:7" x14ac:dyDescent="0.25">
      <c r="B41" s="203"/>
      <c r="C41" s="73" t="s">
        <v>186</v>
      </c>
      <c r="D41" s="36" t="s">
        <v>187</v>
      </c>
      <c r="E41" s="43"/>
      <c r="F41" s="44"/>
      <c r="G41" s="45"/>
    </row>
    <row r="42" spans="2:7" x14ac:dyDescent="0.25">
      <c r="B42" s="203"/>
      <c r="C42" s="73" t="s">
        <v>188</v>
      </c>
      <c r="D42" s="36" t="s">
        <v>189</v>
      </c>
      <c r="E42" s="43"/>
      <c r="F42" s="44"/>
      <c r="G42" s="45"/>
    </row>
    <row r="43" spans="2:7" x14ac:dyDescent="0.25">
      <c r="B43" s="203"/>
      <c r="C43" s="73" t="s">
        <v>190</v>
      </c>
      <c r="D43" s="36" t="s">
        <v>191</v>
      </c>
      <c r="E43" s="43"/>
      <c r="F43" s="44"/>
      <c r="G43" s="45"/>
    </row>
    <row r="44" spans="2:7" x14ac:dyDescent="0.25">
      <c r="B44" s="204"/>
      <c r="C44" s="74" t="s">
        <v>192</v>
      </c>
      <c r="D44" s="46" t="s">
        <v>193</v>
      </c>
      <c r="E44" s="47"/>
      <c r="F44" s="48"/>
      <c r="G44" s="49"/>
    </row>
    <row r="45" spans="2:7" x14ac:dyDescent="0.25">
      <c r="B45" s="202" t="s">
        <v>194</v>
      </c>
      <c r="C45" s="72" t="s">
        <v>195</v>
      </c>
      <c r="D45" s="34" t="s">
        <v>196</v>
      </c>
      <c r="E45" s="52"/>
      <c r="F45" s="53"/>
      <c r="G45" s="35"/>
    </row>
    <row r="46" spans="2:7" x14ac:dyDescent="0.25">
      <c r="B46" s="203"/>
      <c r="C46" s="73" t="s">
        <v>197</v>
      </c>
      <c r="D46" s="36" t="s">
        <v>198</v>
      </c>
      <c r="E46" s="37"/>
      <c r="F46" s="38"/>
      <c r="G46" s="39"/>
    </row>
    <row r="47" spans="2:7" x14ac:dyDescent="0.25">
      <c r="B47" s="203"/>
      <c r="C47" s="73" t="s">
        <v>199</v>
      </c>
      <c r="D47" s="36" t="s">
        <v>200</v>
      </c>
      <c r="E47" s="43"/>
      <c r="F47" s="44"/>
      <c r="G47" s="45"/>
    </row>
    <row r="48" spans="2:7" ht="14.45" customHeight="1" x14ac:dyDescent="0.25">
      <c r="B48" s="204"/>
      <c r="C48" s="74" t="s">
        <v>201</v>
      </c>
      <c r="D48" s="54" t="s">
        <v>202</v>
      </c>
      <c r="E48" s="47"/>
      <c r="F48" s="48"/>
      <c r="G48" s="49"/>
    </row>
    <row r="49" spans="2:7" x14ac:dyDescent="0.25">
      <c r="B49" s="202" t="s">
        <v>203</v>
      </c>
      <c r="C49" s="75" t="s">
        <v>204</v>
      </c>
      <c r="D49" s="55" t="s">
        <v>205</v>
      </c>
      <c r="E49" s="52"/>
      <c r="F49" s="53"/>
      <c r="G49" s="56"/>
    </row>
    <row r="50" spans="2:7" x14ac:dyDescent="0.25">
      <c r="B50" s="203"/>
      <c r="C50" s="76" t="s">
        <v>206</v>
      </c>
      <c r="D50" s="57" t="s">
        <v>207</v>
      </c>
      <c r="E50" s="58"/>
      <c r="F50" s="59"/>
      <c r="G50" s="60"/>
    </row>
    <row r="51" spans="2:7" x14ac:dyDescent="0.25">
      <c r="B51" s="204"/>
      <c r="C51" s="77" t="s">
        <v>208</v>
      </c>
      <c r="D51" s="61" t="s">
        <v>209</v>
      </c>
      <c r="E51" s="47"/>
      <c r="F51" s="48"/>
      <c r="G51" s="49"/>
    </row>
    <row r="52" spans="2:7" x14ac:dyDescent="0.25">
      <c r="B52" s="62"/>
      <c r="C52" s="62"/>
      <c r="D52" s="29"/>
      <c r="E52" s="63"/>
      <c r="F52" s="63"/>
      <c r="G52" s="63"/>
    </row>
    <row r="53" spans="2:7" x14ac:dyDescent="0.25">
      <c r="B53" s="62"/>
      <c r="C53" s="62"/>
      <c r="D53" s="29"/>
      <c r="E53" s="63"/>
      <c r="F53" s="63"/>
      <c r="G53" s="63"/>
    </row>
    <row r="54" spans="2:7" ht="14.45" customHeight="1" x14ac:dyDescent="0.25">
      <c r="B54" s="205" t="s">
        <v>210</v>
      </c>
      <c r="C54" s="206"/>
      <c r="D54" s="207"/>
      <c r="E54" s="29"/>
      <c r="F54" s="63"/>
      <c r="G54" s="63"/>
    </row>
    <row r="55" spans="2:7" ht="33.950000000000003" customHeight="1" x14ac:dyDescent="0.25">
      <c r="B55" s="193" t="s">
        <v>211</v>
      </c>
      <c r="C55" s="194"/>
      <c r="D55" s="195"/>
      <c r="E55" s="29"/>
      <c r="F55" s="29"/>
      <c r="G55" s="29"/>
    </row>
    <row r="56" spans="2:7" ht="78" customHeight="1" x14ac:dyDescent="0.25">
      <c r="B56" s="65" t="s">
        <v>212</v>
      </c>
      <c r="C56" s="64"/>
      <c r="D56" s="64" t="s">
        <v>213</v>
      </c>
      <c r="E56" s="29"/>
      <c r="F56" s="29"/>
      <c r="G56" s="29"/>
    </row>
    <row r="57" spans="2:7" x14ac:dyDescent="0.25">
      <c r="B57" s="66" t="s">
        <v>115</v>
      </c>
      <c r="C57" s="78"/>
      <c r="D57" s="67" t="s">
        <v>214</v>
      </c>
      <c r="E57" s="29"/>
      <c r="F57" s="29"/>
      <c r="G57" s="29"/>
    </row>
    <row r="58" spans="2:7" x14ac:dyDescent="0.25">
      <c r="B58" s="66" t="s">
        <v>116</v>
      </c>
      <c r="C58" s="78"/>
      <c r="D58" s="67" t="s">
        <v>215</v>
      </c>
      <c r="E58" s="29"/>
      <c r="F58" s="29"/>
      <c r="G58" s="29"/>
    </row>
    <row r="59" spans="2:7" x14ac:dyDescent="0.25">
      <c r="B59" s="68" t="s">
        <v>117</v>
      </c>
      <c r="C59" s="79"/>
      <c r="D59" s="69" t="s">
        <v>216</v>
      </c>
      <c r="E59" s="29"/>
      <c r="F59" s="29"/>
      <c r="G59" s="29"/>
    </row>
    <row r="60" spans="2:7" s="24" customFormat="1" x14ac:dyDescent="0.25"/>
    <row r="61" spans="2:7" s="24" customFormat="1" x14ac:dyDescent="0.25"/>
  </sheetData>
  <mergeCells count="11">
    <mergeCell ref="B55:D55"/>
    <mergeCell ref="B4:G4"/>
    <mergeCell ref="B5:G5"/>
    <mergeCell ref="E6:G6"/>
    <mergeCell ref="B8:B18"/>
    <mergeCell ref="B19:B32"/>
    <mergeCell ref="B33:B36"/>
    <mergeCell ref="B37:B44"/>
    <mergeCell ref="B45:B48"/>
    <mergeCell ref="B49:B51"/>
    <mergeCell ref="B54:D54"/>
  </mergeCells>
  <pageMargins left="0.7" right="0.7" top="0.75" bottom="0.75" header="0.3" footer="0.3"/>
  <pageSetup paperSize="9"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D19CD-8F10-47B2-BF78-564DAAE57A3F}">
  <dimension ref="B3:G20"/>
  <sheetViews>
    <sheetView zoomScale="115" zoomScaleNormal="115" workbookViewId="0">
      <selection activeCell="B21" sqref="B21"/>
    </sheetView>
  </sheetViews>
  <sheetFormatPr baseColWidth="10" defaultRowHeight="12.75" x14ac:dyDescent="0.2"/>
  <cols>
    <col min="2" max="2" width="53.28515625" bestFit="1" customWidth="1"/>
    <col min="3" max="3" width="10.5703125" bestFit="1" customWidth="1"/>
    <col min="4" max="4" width="29.85546875" bestFit="1" customWidth="1"/>
    <col min="7" max="7" width="11" bestFit="1" customWidth="1"/>
  </cols>
  <sheetData>
    <row r="3" spans="2:7" ht="23.25" x14ac:dyDescent="0.2">
      <c r="B3" s="93" t="s">
        <v>108</v>
      </c>
      <c r="C3" s="93"/>
      <c r="D3" s="94"/>
      <c r="E3" s="94"/>
      <c r="F3" s="94"/>
      <c r="G3" s="94"/>
    </row>
    <row r="4" spans="2:7" ht="16.5" x14ac:dyDescent="0.2">
      <c r="B4" s="95"/>
      <c r="C4" s="95"/>
      <c r="D4" s="95"/>
      <c r="E4" s="95"/>
      <c r="F4" s="95"/>
      <c r="G4" s="95"/>
    </row>
    <row r="5" spans="2:7" ht="16.5" x14ac:dyDescent="0.2">
      <c r="B5" s="208" t="s">
        <v>289</v>
      </c>
      <c r="C5" s="209"/>
      <c r="D5" s="209"/>
      <c r="E5" s="209"/>
      <c r="F5" s="209"/>
      <c r="G5" s="209"/>
    </row>
    <row r="6" spans="2:7" ht="16.5" x14ac:dyDescent="0.2">
      <c r="B6" s="96" t="s">
        <v>290</v>
      </c>
      <c r="C6" s="96"/>
      <c r="D6" s="96"/>
      <c r="E6" s="96"/>
      <c r="F6" s="96"/>
      <c r="G6" s="96"/>
    </row>
    <row r="7" spans="2:7" ht="24.75" customHeight="1" x14ac:dyDescent="0.2">
      <c r="B7" s="210" t="s">
        <v>291</v>
      </c>
      <c r="C7" s="210"/>
      <c r="D7" s="210"/>
      <c r="E7" s="210"/>
      <c r="F7" s="210"/>
      <c r="G7" s="210"/>
    </row>
    <row r="8" spans="2:7" x14ac:dyDescent="0.2">
      <c r="B8" s="97"/>
      <c r="C8" s="97"/>
      <c r="D8" s="98"/>
      <c r="E8" s="211" t="s">
        <v>296</v>
      </c>
      <c r="F8" s="212"/>
      <c r="G8" s="213"/>
    </row>
    <row r="9" spans="2:7" ht="25.5" x14ac:dyDescent="0.2">
      <c r="B9" s="99" t="s">
        <v>112</v>
      </c>
      <c r="C9" s="99" t="s">
        <v>113</v>
      </c>
      <c r="D9" s="100" t="s">
        <v>292</v>
      </c>
      <c r="E9" s="101" t="s">
        <v>293</v>
      </c>
      <c r="F9" s="99" t="s">
        <v>294</v>
      </c>
      <c r="G9" s="102" t="s">
        <v>295</v>
      </c>
    </row>
    <row r="10" spans="2:7" x14ac:dyDescent="0.2">
      <c r="B10" s="214"/>
      <c r="C10" s="103"/>
      <c r="D10" s="104"/>
      <c r="E10" s="105"/>
      <c r="F10" s="106"/>
      <c r="G10" s="107"/>
    </row>
    <row r="11" spans="2:7" x14ac:dyDescent="0.2">
      <c r="B11" s="215"/>
      <c r="C11" s="103"/>
      <c r="D11" s="104"/>
      <c r="E11" s="105"/>
      <c r="F11" s="106"/>
      <c r="G11" s="108"/>
    </row>
    <row r="12" spans="2:7" x14ac:dyDescent="0.2">
      <c r="B12" s="215"/>
      <c r="C12" s="103"/>
      <c r="D12" s="104"/>
      <c r="E12" s="105"/>
      <c r="F12" s="106"/>
      <c r="G12" s="108"/>
    </row>
    <row r="13" spans="2:7" x14ac:dyDescent="0.2">
      <c r="B13" s="215"/>
      <c r="C13" s="103"/>
      <c r="D13" s="104"/>
      <c r="E13" s="105"/>
      <c r="F13" s="106"/>
      <c r="G13" s="108"/>
    </row>
    <row r="14" spans="2:7" x14ac:dyDescent="0.2">
      <c r="B14" s="215"/>
      <c r="C14" s="103"/>
      <c r="D14" s="104"/>
      <c r="E14" s="105"/>
      <c r="F14" s="106"/>
      <c r="G14" s="108"/>
    </row>
    <row r="15" spans="2:7" x14ac:dyDescent="0.2">
      <c r="B15" s="215"/>
      <c r="C15" s="103"/>
      <c r="D15" s="109"/>
      <c r="E15" s="105"/>
      <c r="F15" s="106"/>
      <c r="G15" s="108"/>
    </row>
    <row r="16" spans="2:7" x14ac:dyDescent="0.2">
      <c r="B16" s="215"/>
      <c r="C16" s="103"/>
      <c r="D16" s="109"/>
      <c r="E16" s="105"/>
      <c r="F16" s="106"/>
      <c r="G16" s="108"/>
    </row>
    <row r="17" spans="2:7" x14ac:dyDescent="0.2">
      <c r="B17" s="215"/>
      <c r="C17" s="103"/>
      <c r="D17" s="110"/>
      <c r="E17" s="105"/>
      <c r="F17" s="106"/>
      <c r="G17" s="108"/>
    </row>
    <row r="18" spans="2:7" x14ac:dyDescent="0.2">
      <c r="B18" s="215"/>
      <c r="C18" s="103"/>
      <c r="D18" s="109"/>
      <c r="E18" s="105"/>
      <c r="F18" s="106"/>
      <c r="G18" s="108"/>
    </row>
    <row r="19" spans="2:7" x14ac:dyDescent="0.2">
      <c r="B19" s="215"/>
      <c r="C19" s="103"/>
      <c r="D19" s="104"/>
      <c r="E19" s="111"/>
      <c r="F19" s="112"/>
      <c r="G19" s="113"/>
    </row>
    <row r="20" spans="2:7" x14ac:dyDescent="0.2">
      <c r="B20" s="216"/>
      <c r="C20" s="103"/>
      <c r="D20" s="104"/>
      <c r="E20" s="114"/>
      <c r="F20" s="115"/>
      <c r="G20" s="116"/>
    </row>
  </sheetData>
  <mergeCells count="4">
    <mergeCell ref="B5:G5"/>
    <mergeCell ref="B7:G7"/>
    <mergeCell ref="E8:G8"/>
    <mergeCell ref="B10:B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F80D3-E42B-8B4A-970C-68BB82FF25DD}">
  <sheetPr>
    <tabColor rgb="FF00B050"/>
    <pageSetUpPr fitToPage="1"/>
  </sheetPr>
  <dimension ref="A1:AM106"/>
  <sheetViews>
    <sheetView tabSelected="1" zoomScale="70" zoomScaleNormal="70" workbookViewId="0">
      <pane xSplit="5" ySplit="5" topLeftCell="Z46" activePane="bottomRight" state="frozen"/>
      <selection pane="topRight" activeCell="F1" sqref="F1"/>
      <selection pane="bottomLeft" activeCell="A7" sqref="A7"/>
      <selection pane="bottomRight" activeCell="I7" sqref="I7:I9"/>
    </sheetView>
  </sheetViews>
  <sheetFormatPr baseColWidth="10" defaultColWidth="10.7109375" defaultRowHeight="15" x14ac:dyDescent="0.2"/>
  <cols>
    <col min="1" max="1" width="2.7109375" style="9" customWidth="1"/>
    <col min="2" max="2" width="30.7109375" style="12" customWidth="1"/>
    <col min="3" max="3" width="40.140625" style="9" customWidth="1"/>
    <col min="4" max="4" width="19.7109375" style="9" customWidth="1"/>
    <col min="5" max="5" width="21.7109375" style="9" customWidth="1"/>
    <col min="6" max="6" width="27.7109375" style="9" bestFit="1" customWidth="1"/>
    <col min="7" max="8" width="18.85546875" style="9" customWidth="1"/>
    <col min="9" max="13" width="20.7109375" style="9" customWidth="1"/>
    <col min="14" max="14" width="12.28515625" style="9" customWidth="1"/>
    <col min="15" max="17" width="20.7109375" style="9" customWidth="1"/>
    <col min="18" max="18" width="12.28515625" style="9" customWidth="1"/>
    <col min="19" max="21" width="20.7109375" style="9" customWidth="1"/>
    <col min="22" max="22" width="12.28515625" style="9" customWidth="1"/>
    <col min="23" max="25" width="20.7109375" style="9" customWidth="1"/>
    <col min="26" max="26" width="12.28515625" style="9" customWidth="1"/>
    <col min="27" max="29" width="20.7109375" style="9" customWidth="1"/>
    <col min="30" max="30" width="14.42578125" style="9" customWidth="1"/>
    <col min="31" max="34" width="20.7109375" style="9" customWidth="1"/>
    <col min="35" max="35" width="21.28515625" style="9" bestFit="1" customWidth="1"/>
    <col min="36" max="36" width="20.7109375" style="9" customWidth="1"/>
    <col min="37" max="37" width="10.7109375" style="9"/>
    <col min="38" max="38" width="18.140625" style="9" customWidth="1"/>
    <col min="39" max="39" width="20.140625" style="9" customWidth="1"/>
    <col min="40" max="16384" width="10.7109375" style="9"/>
  </cols>
  <sheetData>
    <row r="1" spans="2:36" ht="15.75" x14ac:dyDescent="0.2">
      <c r="I1" s="2"/>
      <c r="J1" s="2"/>
      <c r="K1" s="2"/>
      <c r="L1" s="2"/>
      <c r="M1" s="2"/>
      <c r="O1" s="2"/>
      <c r="P1" s="2"/>
      <c r="Q1" s="2"/>
      <c r="S1" s="2"/>
      <c r="T1" s="2"/>
      <c r="U1" s="2"/>
      <c r="W1" s="2"/>
      <c r="X1" s="2"/>
      <c r="Y1" s="2"/>
      <c r="AA1" s="2"/>
      <c r="AB1" s="2"/>
      <c r="AC1" s="2"/>
      <c r="AD1" s="2"/>
      <c r="AE1" s="2"/>
      <c r="AF1" s="2"/>
      <c r="AG1" s="2"/>
      <c r="AH1" s="2"/>
      <c r="AI1" s="2"/>
      <c r="AJ1" s="2"/>
    </row>
    <row r="2" spans="2:36" ht="18" x14ac:dyDescent="0.2">
      <c r="C2" s="163" t="s">
        <v>14</v>
      </c>
      <c r="D2" s="163"/>
      <c r="E2" s="163"/>
      <c r="F2" s="163"/>
      <c r="G2" s="163"/>
      <c r="H2" s="163"/>
      <c r="I2" s="163"/>
      <c r="J2" s="163"/>
      <c r="K2" s="163"/>
      <c r="L2" s="163"/>
      <c r="M2" s="87"/>
    </row>
    <row r="3" spans="2:36" ht="20.25" x14ac:dyDescent="0.3">
      <c r="B3" s="16" t="s">
        <v>1</v>
      </c>
      <c r="C3" s="15"/>
      <c r="D3" s="15"/>
      <c r="E3" s="15"/>
      <c r="F3" s="15"/>
      <c r="G3" s="15"/>
      <c r="H3" s="15"/>
      <c r="I3" s="15"/>
      <c r="J3" s="15"/>
      <c r="K3" s="15"/>
      <c r="L3" s="15"/>
      <c r="M3" s="15"/>
      <c r="N3" s="15"/>
      <c r="O3" s="15"/>
      <c r="P3" s="15"/>
      <c r="Q3" s="15"/>
      <c r="R3" s="15"/>
      <c r="S3" s="15"/>
      <c r="T3" s="15"/>
      <c r="U3" s="15"/>
      <c r="V3" s="15"/>
      <c r="W3" s="15"/>
      <c r="X3" s="88">
        <v>0.2</v>
      </c>
      <c r="Y3" s="15"/>
      <c r="Z3" s="15"/>
      <c r="AA3" s="15"/>
      <c r="AB3" s="15"/>
      <c r="AC3" s="15"/>
      <c r="AD3" s="15"/>
      <c r="AE3" s="15"/>
      <c r="AF3" s="15"/>
      <c r="AG3" s="15"/>
      <c r="AH3" s="15"/>
      <c r="AI3" s="18">
        <v>0.2</v>
      </c>
      <c r="AJ3" s="15"/>
    </row>
    <row r="4" spans="2:36" ht="32.25" customHeight="1" x14ac:dyDescent="0.2">
      <c r="F4" s="164" t="s">
        <v>15</v>
      </c>
      <c r="G4" s="165"/>
      <c r="H4" s="166"/>
      <c r="N4" s="224" t="s">
        <v>217</v>
      </c>
      <c r="O4" s="225"/>
      <c r="P4" s="225"/>
      <c r="Q4" s="226"/>
      <c r="R4" s="224" t="s">
        <v>218</v>
      </c>
      <c r="S4" s="225"/>
      <c r="T4" s="225"/>
      <c r="U4" s="226"/>
      <c r="V4" s="224" t="s">
        <v>219</v>
      </c>
      <c r="W4" s="225"/>
      <c r="X4" s="225"/>
      <c r="Y4" s="226"/>
      <c r="Z4" s="224" t="s">
        <v>220</v>
      </c>
      <c r="AA4" s="225"/>
      <c r="AB4" s="225"/>
      <c r="AC4" s="226"/>
      <c r="AD4" s="224" t="s">
        <v>221</v>
      </c>
      <c r="AE4" s="225"/>
      <c r="AF4" s="225"/>
      <c r="AG4" s="226"/>
      <c r="AH4" s="224" t="s">
        <v>222</v>
      </c>
      <c r="AI4" s="225"/>
      <c r="AJ4" s="226"/>
    </row>
    <row r="5" spans="2:36" ht="63" x14ac:dyDescent="0.2">
      <c r="B5" s="11" t="s">
        <v>16</v>
      </c>
      <c r="C5" s="11" t="s">
        <v>17</v>
      </c>
      <c r="D5" s="167" t="s">
        <v>18</v>
      </c>
      <c r="E5" s="167"/>
      <c r="F5" s="17" t="s">
        <v>19</v>
      </c>
      <c r="G5" s="168" t="s">
        <v>20</v>
      </c>
      <c r="H5" s="168"/>
      <c r="I5" s="11" t="s">
        <v>21</v>
      </c>
      <c r="J5" s="11" t="s">
        <v>22</v>
      </c>
      <c r="K5" s="11" t="s">
        <v>23</v>
      </c>
      <c r="L5" s="11" t="s">
        <v>24</v>
      </c>
      <c r="M5" s="11" t="s">
        <v>25</v>
      </c>
      <c r="N5" s="11" t="s">
        <v>223</v>
      </c>
      <c r="O5" s="11" t="s">
        <v>224</v>
      </c>
      <c r="P5" s="11" t="s">
        <v>225</v>
      </c>
      <c r="Q5" s="11" t="s">
        <v>226</v>
      </c>
      <c r="R5" s="11" t="s">
        <v>227</v>
      </c>
      <c r="S5" s="11" t="s">
        <v>90</v>
      </c>
      <c r="T5" s="11" t="s">
        <v>228</v>
      </c>
      <c r="U5" s="11" t="s">
        <v>229</v>
      </c>
      <c r="V5" s="11" t="s">
        <v>230</v>
      </c>
      <c r="W5" s="11" t="s">
        <v>91</v>
      </c>
      <c r="X5" s="11" t="s">
        <v>231</v>
      </c>
      <c r="Y5" s="11" t="s">
        <v>232</v>
      </c>
      <c r="Z5" s="11" t="s">
        <v>233</v>
      </c>
      <c r="AA5" s="11" t="s">
        <v>92</v>
      </c>
      <c r="AB5" s="11" t="s">
        <v>234</v>
      </c>
      <c r="AC5" s="11" t="s">
        <v>235</v>
      </c>
      <c r="AD5" s="11" t="s">
        <v>236</v>
      </c>
      <c r="AE5" s="11" t="s">
        <v>237</v>
      </c>
      <c r="AF5" s="11" t="s">
        <v>238</v>
      </c>
      <c r="AG5" s="11" t="s">
        <v>239</v>
      </c>
      <c r="AH5" s="11" t="s">
        <v>240</v>
      </c>
      <c r="AI5" s="11" t="s">
        <v>241</v>
      </c>
      <c r="AJ5" s="11" t="s">
        <v>242</v>
      </c>
    </row>
    <row r="6" spans="2:36" ht="30" customHeight="1" x14ac:dyDescent="0.2">
      <c r="B6" s="170" t="s">
        <v>26</v>
      </c>
      <c r="C6" s="186"/>
      <c r="D6" s="186"/>
      <c r="E6" s="186"/>
      <c r="F6" s="186"/>
      <c r="G6" s="130" t="s">
        <v>27</v>
      </c>
      <c r="H6" s="130" t="s">
        <v>28</v>
      </c>
      <c r="I6" s="89"/>
      <c r="J6" s="89"/>
      <c r="K6" s="89"/>
      <c r="L6" s="89"/>
      <c r="M6" s="89"/>
      <c r="N6" s="133"/>
      <c r="O6" s="133"/>
      <c r="P6" s="133"/>
      <c r="Q6" s="133"/>
      <c r="R6" s="133"/>
      <c r="S6" s="133"/>
      <c r="T6" s="133"/>
      <c r="U6" s="133"/>
      <c r="V6" s="133"/>
      <c r="W6" s="133"/>
      <c r="X6" s="133"/>
      <c r="Y6" s="133"/>
      <c r="Z6" s="133"/>
      <c r="AA6" s="133"/>
      <c r="AB6" s="133"/>
      <c r="AC6" s="133"/>
      <c r="AD6" s="133"/>
      <c r="AE6" s="133"/>
      <c r="AF6" s="133"/>
      <c r="AG6" s="133"/>
      <c r="AH6" s="133"/>
      <c r="AI6" s="133"/>
      <c r="AJ6" s="133"/>
    </row>
    <row r="7" spans="2:36" ht="30" customHeight="1" x14ac:dyDescent="0.2">
      <c r="B7" s="22" t="s">
        <v>243</v>
      </c>
      <c r="C7" s="82" t="s">
        <v>29</v>
      </c>
      <c r="D7" s="169" t="s">
        <v>30</v>
      </c>
      <c r="E7" s="169"/>
      <c r="F7" s="83" t="s">
        <v>31</v>
      </c>
      <c r="G7" s="71"/>
      <c r="H7" s="71"/>
      <c r="I7" s="81"/>
      <c r="J7" s="81"/>
      <c r="K7" s="81"/>
      <c r="L7" s="81"/>
      <c r="M7" s="81"/>
      <c r="N7" s="82">
        <v>1</v>
      </c>
      <c r="O7" s="141">
        <f>I7</f>
        <v>0</v>
      </c>
      <c r="P7" s="14">
        <f>N7*O7</f>
        <v>0</v>
      </c>
      <c r="Q7" s="14">
        <f>P7+P7*$X$3</f>
        <v>0</v>
      </c>
      <c r="R7" s="82">
        <v>0</v>
      </c>
      <c r="S7" s="141">
        <f>J7</f>
        <v>0</v>
      </c>
      <c r="T7" s="14">
        <f>R7*S7</f>
        <v>0</v>
      </c>
      <c r="U7" s="14">
        <f>T7+T7*$X$3</f>
        <v>0</v>
      </c>
      <c r="V7" s="82">
        <v>0</v>
      </c>
      <c r="W7" s="141">
        <f>K7</f>
        <v>0</v>
      </c>
      <c r="X7" s="14">
        <f>V7*W7</f>
        <v>0</v>
      </c>
      <c r="Y7" s="14">
        <f>X7+X7*$X$3</f>
        <v>0</v>
      </c>
      <c r="Z7" s="82">
        <v>0</v>
      </c>
      <c r="AA7" s="141">
        <f>L7</f>
        <v>0</v>
      </c>
      <c r="AB7" s="14">
        <f>Z7*AA7</f>
        <v>0</v>
      </c>
      <c r="AC7" s="14">
        <f>AB7+AB7*$X$3</f>
        <v>0</v>
      </c>
      <c r="AD7" s="82">
        <v>0</v>
      </c>
      <c r="AE7" s="141">
        <f>M7</f>
        <v>0</v>
      </c>
      <c r="AF7" s="14">
        <f>AD7*AE7</f>
        <v>0</v>
      </c>
      <c r="AG7" s="14">
        <f>AF7+AF7*$X$3</f>
        <v>0</v>
      </c>
      <c r="AH7" s="92">
        <f>AB7+X7+T7+P7+AF7</f>
        <v>0</v>
      </c>
      <c r="AI7" s="14">
        <f>AH7*$AI$3</f>
        <v>0</v>
      </c>
      <c r="AJ7" s="92">
        <f>AH7+AI7</f>
        <v>0</v>
      </c>
    </row>
    <row r="8" spans="2:36" ht="30" customHeight="1" x14ac:dyDescent="0.2">
      <c r="B8" s="22" t="s">
        <v>244</v>
      </c>
      <c r="C8" s="82" t="s">
        <v>29</v>
      </c>
      <c r="D8" s="169" t="s">
        <v>32</v>
      </c>
      <c r="E8" s="169"/>
      <c r="F8" s="83" t="s">
        <v>31</v>
      </c>
      <c r="G8" s="71"/>
      <c r="H8" s="71"/>
      <c r="I8" s="81"/>
      <c r="J8" s="81"/>
      <c r="K8" s="81"/>
      <c r="L8" s="81"/>
      <c r="M8" s="81"/>
      <c r="N8" s="82">
        <v>1</v>
      </c>
      <c r="O8" s="141">
        <f>I8</f>
        <v>0</v>
      </c>
      <c r="P8" s="14">
        <f>N8*O8</f>
        <v>0</v>
      </c>
      <c r="Q8" s="14">
        <f>P8+P8*$X$3</f>
        <v>0</v>
      </c>
      <c r="R8" s="82">
        <v>0</v>
      </c>
      <c r="S8" s="141">
        <f>J8</f>
        <v>0</v>
      </c>
      <c r="T8" s="14">
        <f>R8*S8</f>
        <v>0</v>
      </c>
      <c r="U8" s="14">
        <f>T8+T8*$X$3</f>
        <v>0</v>
      </c>
      <c r="V8" s="82">
        <v>0</v>
      </c>
      <c r="W8" s="141">
        <f>K8</f>
        <v>0</v>
      </c>
      <c r="X8" s="14">
        <f>V8*W8</f>
        <v>0</v>
      </c>
      <c r="Y8" s="14">
        <f>X8+X8*$X$3</f>
        <v>0</v>
      </c>
      <c r="Z8" s="82">
        <v>0</v>
      </c>
      <c r="AA8" s="141">
        <f>L8</f>
        <v>0</v>
      </c>
      <c r="AB8" s="14">
        <f>Z8*AA8</f>
        <v>0</v>
      </c>
      <c r="AC8" s="14">
        <f>AB8+AB8*$X$3</f>
        <v>0</v>
      </c>
      <c r="AD8" s="82">
        <v>0</v>
      </c>
      <c r="AE8" s="141">
        <f>M8</f>
        <v>0</v>
      </c>
      <c r="AF8" s="14">
        <f>AD8*AE8</f>
        <v>0</v>
      </c>
      <c r="AG8" s="14">
        <f>AF8+AF8*$X$3</f>
        <v>0</v>
      </c>
      <c r="AH8" s="92">
        <f t="shared" ref="AH8:AH9" si="0">AB8+X8+T8+P8+AF8</f>
        <v>0</v>
      </c>
      <c r="AI8" s="14">
        <f t="shared" ref="AI8:AI9" si="1">AH8*$AI$3</f>
        <v>0</v>
      </c>
      <c r="AJ8" s="92">
        <f>AH8+AI8</f>
        <v>0</v>
      </c>
    </row>
    <row r="9" spans="2:36" ht="30" customHeight="1" x14ac:dyDescent="0.2">
      <c r="B9" s="22" t="s">
        <v>245</v>
      </c>
      <c r="C9" s="82" t="s">
        <v>29</v>
      </c>
      <c r="D9" s="169" t="s">
        <v>33</v>
      </c>
      <c r="E9" s="169"/>
      <c r="F9" s="83" t="s">
        <v>31</v>
      </c>
      <c r="G9" s="71"/>
      <c r="H9" s="71"/>
      <c r="I9" s="81"/>
      <c r="J9" s="81"/>
      <c r="K9" s="81"/>
      <c r="L9" s="81"/>
      <c r="M9" s="81"/>
      <c r="N9" s="82">
        <v>1</v>
      </c>
      <c r="O9" s="141">
        <f>I9</f>
        <v>0</v>
      </c>
      <c r="P9" s="14">
        <f>N9*O9</f>
        <v>0</v>
      </c>
      <c r="Q9" s="14">
        <f>P9+P9*$X$3</f>
        <v>0</v>
      </c>
      <c r="R9" s="82">
        <v>0</v>
      </c>
      <c r="S9" s="141">
        <f>J9</f>
        <v>0</v>
      </c>
      <c r="T9" s="14">
        <f>R9*S9</f>
        <v>0</v>
      </c>
      <c r="U9" s="14">
        <f>T9+T9*$X$3</f>
        <v>0</v>
      </c>
      <c r="V9" s="82">
        <v>0</v>
      </c>
      <c r="W9" s="141">
        <f>K9</f>
        <v>0</v>
      </c>
      <c r="X9" s="14">
        <f>V9*W9</f>
        <v>0</v>
      </c>
      <c r="Y9" s="14">
        <f>X9+X9*$X$3</f>
        <v>0</v>
      </c>
      <c r="Z9" s="82">
        <v>0</v>
      </c>
      <c r="AA9" s="141">
        <f>L9</f>
        <v>0</v>
      </c>
      <c r="AB9" s="14">
        <f>Z9*AA9</f>
        <v>0</v>
      </c>
      <c r="AC9" s="14">
        <f>AB9+AB9*$X$3</f>
        <v>0</v>
      </c>
      <c r="AD9" s="82">
        <v>0</v>
      </c>
      <c r="AE9" s="141">
        <f>M9</f>
        <v>0</v>
      </c>
      <c r="AF9" s="14">
        <f>AD9*AE9</f>
        <v>0</v>
      </c>
      <c r="AG9" s="14">
        <f>AF9+AF9*$X$3</f>
        <v>0</v>
      </c>
      <c r="AH9" s="92">
        <f t="shared" si="0"/>
        <v>0</v>
      </c>
      <c r="AI9" s="14">
        <f t="shared" si="1"/>
        <v>0</v>
      </c>
      <c r="AJ9" s="92">
        <f>AH9+AI9</f>
        <v>0</v>
      </c>
    </row>
    <row r="10" spans="2:36" ht="30" customHeight="1" x14ac:dyDescent="0.2">
      <c r="B10" s="172" t="s">
        <v>34</v>
      </c>
      <c r="C10" s="173"/>
      <c r="D10" s="173"/>
      <c r="E10" s="174"/>
      <c r="F10" s="89"/>
      <c r="G10" s="130" t="s">
        <v>27</v>
      </c>
      <c r="H10" s="130" t="s">
        <v>28</v>
      </c>
      <c r="I10" s="89"/>
      <c r="J10" s="89"/>
      <c r="K10" s="89"/>
      <c r="L10" s="89"/>
      <c r="M10" s="89"/>
      <c r="N10" s="133"/>
      <c r="O10" s="138"/>
      <c r="P10" s="133"/>
      <c r="Q10" s="133"/>
      <c r="R10" s="133"/>
      <c r="S10" s="138"/>
      <c r="T10" s="133"/>
      <c r="U10" s="133"/>
      <c r="V10" s="133"/>
      <c r="W10" s="138"/>
      <c r="X10" s="133"/>
      <c r="Y10" s="133"/>
      <c r="Z10" s="133"/>
      <c r="AA10" s="138"/>
      <c r="AB10" s="133"/>
      <c r="AC10" s="133"/>
      <c r="AD10" s="133"/>
      <c r="AE10" s="138"/>
      <c r="AF10" s="133"/>
      <c r="AG10" s="133"/>
      <c r="AH10" s="133"/>
      <c r="AI10" s="139"/>
      <c r="AJ10" s="133"/>
    </row>
    <row r="11" spans="2:36" ht="30" customHeight="1" x14ac:dyDescent="0.2">
      <c r="B11" s="22" t="s">
        <v>35</v>
      </c>
      <c r="C11" s="82" t="s">
        <v>36</v>
      </c>
      <c r="D11" s="161" t="s">
        <v>34</v>
      </c>
      <c r="E11" s="161"/>
      <c r="F11" s="83" t="s">
        <v>31</v>
      </c>
      <c r="G11" s="71"/>
      <c r="H11" s="71"/>
      <c r="I11" s="23"/>
      <c r="J11" s="23"/>
      <c r="K11" s="23"/>
      <c r="L11" s="23"/>
      <c r="M11" s="23"/>
      <c r="N11" s="82">
        <v>5</v>
      </c>
      <c r="O11" s="141">
        <f>I11</f>
        <v>0</v>
      </c>
      <c r="P11" s="14">
        <f>N11*O11</f>
        <v>0</v>
      </c>
      <c r="Q11" s="14">
        <f>P11+P11*$X$3</f>
        <v>0</v>
      </c>
      <c r="R11" s="82">
        <v>5</v>
      </c>
      <c r="S11" s="141">
        <f>J11</f>
        <v>0</v>
      </c>
      <c r="T11" s="14">
        <f>R11*S11</f>
        <v>0</v>
      </c>
      <c r="U11" s="14">
        <f>T11+T11*$X$3</f>
        <v>0</v>
      </c>
      <c r="V11" s="82">
        <v>5</v>
      </c>
      <c r="W11" s="141">
        <f>K11</f>
        <v>0</v>
      </c>
      <c r="X11" s="14">
        <f>V11*W11</f>
        <v>0</v>
      </c>
      <c r="Y11" s="14">
        <f>X11+X11*$X$3</f>
        <v>0</v>
      </c>
      <c r="Z11" s="82">
        <v>5</v>
      </c>
      <c r="AA11" s="141">
        <f>L11</f>
        <v>0</v>
      </c>
      <c r="AB11" s="14">
        <f>Z11*AA11</f>
        <v>0</v>
      </c>
      <c r="AC11" s="14">
        <f>AB11+AB11*$X$3</f>
        <v>0</v>
      </c>
      <c r="AD11" s="82">
        <v>5</v>
      </c>
      <c r="AE11" s="141">
        <f t="shared" ref="AE11:AE13" si="2">M11</f>
        <v>0</v>
      </c>
      <c r="AF11" s="14">
        <f>AD11*AE11</f>
        <v>0</v>
      </c>
      <c r="AG11" s="14">
        <f>AF11+AF11*$X$3</f>
        <v>0</v>
      </c>
      <c r="AH11" s="92">
        <f t="shared" ref="AH11:AH13" si="3">AB11+X11+T11+P11+AF11</f>
        <v>0</v>
      </c>
      <c r="AI11" s="14">
        <f t="shared" ref="AI11:AI13" si="4">AH11*$AI$3</f>
        <v>0</v>
      </c>
      <c r="AJ11" s="92">
        <f>AH11+AI11</f>
        <v>0</v>
      </c>
    </row>
    <row r="12" spans="2:36" ht="30" customHeight="1" x14ac:dyDescent="0.2">
      <c r="B12" s="22" t="s">
        <v>37</v>
      </c>
      <c r="C12" s="82" t="s">
        <v>38</v>
      </c>
      <c r="D12" s="161"/>
      <c r="E12" s="161"/>
      <c r="F12" s="83" t="s">
        <v>31</v>
      </c>
      <c r="G12" s="71"/>
      <c r="H12" s="71"/>
      <c r="I12" s="23"/>
      <c r="J12" s="23"/>
      <c r="K12" s="23"/>
      <c r="L12" s="23"/>
      <c r="M12" s="23"/>
      <c r="N12" s="82">
        <v>1</v>
      </c>
      <c r="O12" s="141">
        <f>I12</f>
        <v>0</v>
      </c>
      <c r="P12" s="14">
        <f>N12*O12</f>
        <v>0</v>
      </c>
      <c r="Q12" s="14">
        <f>P12+P12*$X$3</f>
        <v>0</v>
      </c>
      <c r="R12" s="82">
        <v>1</v>
      </c>
      <c r="S12" s="141">
        <f>J12</f>
        <v>0</v>
      </c>
      <c r="T12" s="14">
        <f>R12*S12</f>
        <v>0</v>
      </c>
      <c r="U12" s="14">
        <f>T12+T12*$X$3</f>
        <v>0</v>
      </c>
      <c r="V12" s="82">
        <v>1</v>
      </c>
      <c r="W12" s="141">
        <f>K12</f>
        <v>0</v>
      </c>
      <c r="X12" s="14">
        <f>V12*W12</f>
        <v>0</v>
      </c>
      <c r="Y12" s="14">
        <f>X12+X12*$X$3</f>
        <v>0</v>
      </c>
      <c r="Z12" s="82">
        <v>2</v>
      </c>
      <c r="AA12" s="141">
        <f>L12</f>
        <v>0</v>
      </c>
      <c r="AB12" s="14">
        <f>Z12*AA12</f>
        <v>0</v>
      </c>
      <c r="AC12" s="14">
        <f>AB12+AB12*$X$3</f>
        <v>0</v>
      </c>
      <c r="AD12" s="82">
        <v>2</v>
      </c>
      <c r="AE12" s="141">
        <f t="shared" si="2"/>
        <v>0</v>
      </c>
      <c r="AF12" s="14">
        <f>AD12*AE12</f>
        <v>0</v>
      </c>
      <c r="AG12" s="14">
        <f>AF12+AF12*$X$3</f>
        <v>0</v>
      </c>
      <c r="AH12" s="92">
        <f t="shared" si="3"/>
        <v>0</v>
      </c>
      <c r="AI12" s="14">
        <f t="shared" si="4"/>
        <v>0</v>
      </c>
      <c r="AJ12" s="92">
        <f>AH12+AI12</f>
        <v>0</v>
      </c>
    </row>
    <row r="13" spans="2:36" ht="30" customHeight="1" x14ac:dyDescent="0.2">
      <c r="B13" s="22" t="s">
        <v>39</v>
      </c>
      <c r="C13" s="82" t="s">
        <v>40</v>
      </c>
      <c r="D13" s="161"/>
      <c r="E13" s="161"/>
      <c r="F13" s="83" t="s">
        <v>31</v>
      </c>
      <c r="G13" s="71"/>
      <c r="H13" s="71"/>
      <c r="I13" s="23"/>
      <c r="J13" s="23"/>
      <c r="K13" s="23"/>
      <c r="L13" s="23"/>
      <c r="M13" s="23"/>
      <c r="N13" s="82">
        <v>3</v>
      </c>
      <c r="O13" s="141">
        <f>I13</f>
        <v>0</v>
      </c>
      <c r="P13" s="14">
        <f>N13*O13</f>
        <v>0</v>
      </c>
      <c r="Q13" s="14">
        <f>P13+P13*$X$3</f>
        <v>0</v>
      </c>
      <c r="R13" s="82">
        <v>3</v>
      </c>
      <c r="S13" s="141">
        <f>J13</f>
        <v>0</v>
      </c>
      <c r="T13" s="14">
        <f>R13*S13</f>
        <v>0</v>
      </c>
      <c r="U13" s="14">
        <f>T13+T13*$X$3</f>
        <v>0</v>
      </c>
      <c r="V13" s="82">
        <v>3</v>
      </c>
      <c r="W13" s="141">
        <f>K13</f>
        <v>0</v>
      </c>
      <c r="X13" s="14">
        <f>V13*W13</f>
        <v>0</v>
      </c>
      <c r="Y13" s="14">
        <f>X13+X13*$X$3</f>
        <v>0</v>
      </c>
      <c r="Z13" s="82">
        <v>3</v>
      </c>
      <c r="AA13" s="141">
        <f>L13</f>
        <v>0</v>
      </c>
      <c r="AB13" s="14">
        <f>Z13*AA13</f>
        <v>0</v>
      </c>
      <c r="AC13" s="14">
        <f>AB13+AB13*$X$3</f>
        <v>0</v>
      </c>
      <c r="AD13" s="82">
        <v>3</v>
      </c>
      <c r="AE13" s="141">
        <f t="shared" si="2"/>
        <v>0</v>
      </c>
      <c r="AF13" s="14">
        <f>AD13*AE13</f>
        <v>0</v>
      </c>
      <c r="AG13" s="14">
        <f>AF13+AF13*$X$3</f>
        <v>0</v>
      </c>
      <c r="AH13" s="92">
        <f t="shared" si="3"/>
        <v>0</v>
      </c>
      <c r="AI13" s="14">
        <f t="shared" si="4"/>
        <v>0</v>
      </c>
      <c r="AJ13" s="92">
        <f>AH13+AI13</f>
        <v>0</v>
      </c>
    </row>
    <row r="14" spans="2:36" ht="30" customHeight="1" x14ac:dyDescent="0.2">
      <c r="B14" s="172" t="s">
        <v>41</v>
      </c>
      <c r="C14" s="173"/>
      <c r="D14" s="173"/>
      <c r="E14" s="174"/>
      <c r="F14" s="133"/>
      <c r="G14" s="130" t="s">
        <v>27</v>
      </c>
      <c r="H14" s="130" t="s">
        <v>28</v>
      </c>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row>
    <row r="15" spans="2:36" ht="30" customHeight="1" x14ac:dyDescent="0.2">
      <c r="B15" s="22" t="s">
        <v>42</v>
      </c>
      <c r="C15" s="82" t="s">
        <v>29</v>
      </c>
      <c r="D15" s="161" t="s">
        <v>43</v>
      </c>
      <c r="E15" s="161"/>
      <c r="F15" s="83" t="s">
        <v>31</v>
      </c>
      <c r="G15" s="71"/>
      <c r="H15" s="71"/>
      <c r="I15" s="23"/>
      <c r="J15" s="23"/>
      <c r="K15" s="23"/>
      <c r="L15" s="23"/>
      <c r="M15" s="23"/>
      <c r="N15" s="82">
        <v>5</v>
      </c>
      <c r="O15" s="141">
        <f t="shared" ref="O15:O32" si="5">I15</f>
        <v>0</v>
      </c>
      <c r="P15" s="14">
        <f t="shared" ref="P15:P32" si="6">N15*O15</f>
        <v>0</v>
      </c>
      <c r="Q15" s="14">
        <f t="shared" ref="Q15:Q32" si="7">P15+P15*$X$3</f>
        <v>0</v>
      </c>
      <c r="R15" s="82">
        <v>5</v>
      </c>
      <c r="S15" s="141">
        <f t="shared" ref="S15:S32" si="8">J15</f>
        <v>0</v>
      </c>
      <c r="T15" s="14">
        <f t="shared" ref="T15:T32" si="9">R15*S15</f>
        <v>0</v>
      </c>
      <c r="U15" s="14">
        <f t="shared" ref="U15:U32" si="10">T15+T15*$X$3</f>
        <v>0</v>
      </c>
      <c r="V15" s="82">
        <v>5</v>
      </c>
      <c r="W15" s="141">
        <f t="shared" ref="W15:W32" si="11">K15</f>
        <v>0</v>
      </c>
      <c r="X15" s="14">
        <f t="shared" ref="X15:X32" si="12">V15*W15</f>
        <v>0</v>
      </c>
      <c r="Y15" s="14">
        <f t="shared" ref="Y15:Y32" si="13">X15+X15*$X$3</f>
        <v>0</v>
      </c>
      <c r="Z15" s="82">
        <v>5</v>
      </c>
      <c r="AA15" s="141">
        <f t="shared" ref="AA15:AA32" si="14">L15</f>
        <v>0</v>
      </c>
      <c r="AB15" s="14">
        <f t="shared" ref="AB15:AB32" si="15">Z15*AA15</f>
        <v>0</v>
      </c>
      <c r="AC15" s="14">
        <f t="shared" ref="AC15:AC32" si="16">AB15+AB15*$X$3</f>
        <v>0</v>
      </c>
      <c r="AD15" s="82">
        <v>5</v>
      </c>
      <c r="AE15" s="141">
        <f t="shared" ref="AE15:AE32" si="17">M15</f>
        <v>0</v>
      </c>
      <c r="AF15" s="14">
        <f t="shared" ref="AF15:AF32" si="18">AD15*AE15</f>
        <v>0</v>
      </c>
      <c r="AG15" s="14">
        <f t="shared" ref="AG15:AG32" si="19">AF15+AF15*$X$3</f>
        <v>0</v>
      </c>
      <c r="AH15" s="92">
        <f t="shared" ref="AH15:AH32" si="20">AB15+X15+T15+P15+AF15</f>
        <v>0</v>
      </c>
      <c r="AI15" s="14">
        <f t="shared" ref="AI15:AI32" si="21">AH15*$AI$3</f>
        <v>0</v>
      </c>
      <c r="AJ15" s="92">
        <f t="shared" ref="AJ15:AJ32" si="22">AH15+AI15</f>
        <v>0</v>
      </c>
    </row>
    <row r="16" spans="2:36" ht="30" customHeight="1" x14ac:dyDescent="0.2">
      <c r="B16" s="22" t="s">
        <v>44</v>
      </c>
      <c r="C16" s="82" t="s">
        <v>29</v>
      </c>
      <c r="D16" s="161"/>
      <c r="E16" s="161"/>
      <c r="F16" s="83" t="s">
        <v>31</v>
      </c>
      <c r="G16" s="71"/>
      <c r="H16" s="71"/>
      <c r="I16" s="23"/>
      <c r="J16" s="23"/>
      <c r="K16" s="23"/>
      <c r="L16" s="23"/>
      <c r="M16" s="23"/>
      <c r="N16" s="82">
        <v>5</v>
      </c>
      <c r="O16" s="141">
        <f t="shared" si="5"/>
        <v>0</v>
      </c>
      <c r="P16" s="14">
        <f t="shared" si="6"/>
        <v>0</v>
      </c>
      <c r="Q16" s="14">
        <f t="shared" si="7"/>
        <v>0</v>
      </c>
      <c r="R16" s="82">
        <v>5</v>
      </c>
      <c r="S16" s="141">
        <f t="shared" si="8"/>
        <v>0</v>
      </c>
      <c r="T16" s="14">
        <f t="shared" si="9"/>
        <v>0</v>
      </c>
      <c r="U16" s="14">
        <f t="shared" si="10"/>
        <v>0</v>
      </c>
      <c r="V16" s="82">
        <v>5</v>
      </c>
      <c r="W16" s="141">
        <f t="shared" si="11"/>
        <v>0</v>
      </c>
      <c r="X16" s="14">
        <f t="shared" si="12"/>
        <v>0</v>
      </c>
      <c r="Y16" s="14">
        <f t="shared" si="13"/>
        <v>0</v>
      </c>
      <c r="Z16" s="82">
        <v>5</v>
      </c>
      <c r="AA16" s="141">
        <f t="shared" si="14"/>
        <v>0</v>
      </c>
      <c r="AB16" s="14">
        <f t="shared" si="15"/>
        <v>0</v>
      </c>
      <c r="AC16" s="14">
        <f t="shared" si="16"/>
        <v>0</v>
      </c>
      <c r="AD16" s="82">
        <v>5</v>
      </c>
      <c r="AE16" s="141">
        <f t="shared" si="17"/>
        <v>0</v>
      </c>
      <c r="AF16" s="14">
        <f t="shared" si="18"/>
        <v>0</v>
      </c>
      <c r="AG16" s="14">
        <f t="shared" si="19"/>
        <v>0</v>
      </c>
      <c r="AH16" s="92">
        <f t="shared" si="20"/>
        <v>0</v>
      </c>
      <c r="AI16" s="14">
        <f t="shared" si="21"/>
        <v>0</v>
      </c>
      <c r="AJ16" s="92">
        <f t="shared" si="22"/>
        <v>0</v>
      </c>
    </row>
    <row r="17" spans="2:39" ht="30" customHeight="1" x14ac:dyDescent="0.2">
      <c r="B17" s="22" t="s">
        <v>45</v>
      </c>
      <c r="C17" s="82" t="s">
        <v>29</v>
      </c>
      <c r="D17" s="161"/>
      <c r="E17" s="161"/>
      <c r="F17" s="83" t="s">
        <v>31</v>
      </c>
      <c r="G17" s="71"/>
      <c r="H17" s="71"/>
      <c r="I17" s="23"/>
      <c r="J17" s="23"/>
      <c r="K17" s="23"/>
      <c r="L17" s="23"/>
      <c r="M17" s="23"/>
      <c r="N17" s="82">
        <v>5</v>
      </c>
      <c r="O17" s="141">
        <f t="shared" si="5"/>
        <v>0</v>
      </c>
      <c r="P17" s="14">
        <f t="shared" si="6"/>
        <v>0</v>
      </c>
      <c r="Q17" s="14">
        <f t="shared" si="7"/>
        <v>0</v>
      </c>
      <c r="R17" s="82">
        <v>5</v>
      </c>
      <c r="S17" s="141">
        <f t="shared" si="8"/>
        <v>0</v>
      </c>
      <c r="T17" s="14">
        <f t="shared" si="9"/>
        <v>0</v>
      </c>
      <c r="U17" s="14">
        <f t="shared" si="10"/>
        <v>0</v>
      </c>
      <c r="V17" s="82">
        <v>5</v>
      </c>
      <c r="W17" s="141">
        <f t="shared" si="11"/>
        <v>0</v>
      </c>
      <c r="X17" s="14">
        <f t="shared" si="12"/>
        <v>0</v>
      </c>
      <c r="Y17" s="14">
        <f t="shared" si="13"/>
        <v>0</v>
      </c>
      <c r="Z17" s="82">
        <v>5</v>
      </c>
      <c r="AA17" s="141">
        <f t="shared" si="14"/>
        <v>0</v>
      </c>
      <c r="AB17" s="14">
        <f t="shared" si="15"/>
        <v>0</v>
      </c>
      <c r="AC17" s="14">
        <f t="shared" si="16"/>
        <v>0</v>
      </c>
      <c r="AD17" s="82">
        <v>5</v>
      </c>
      <c r="AE17" s="141">
        <f t="shared" si="17"/>
        <v>0</v>
      </c>
      <c r="AF17" s="14">
        <f t="shared" si="18"/>
        <v>0</v>
      </c>
      <c r="AG17" s="14">
        <f t="shared" si="19"/>
        <v>0</v>
      </c>
      <c r="AH17" s="92">
        <f t="shared" si="20"/>
        <v>0</v>
      </c>
      <c r="AI17" s="14">
        <f t="shared" si="21"/>
        <v>0</v>
      </c>
      <c r="AJ17" s="92">
        <f t="shared" si="22"/>
        <v>0</v>
      </c>
      <c r="AL17" s="86"/>
      <c r="AM17" s="86"/>
    </row>
    <row r="18" spans="2:39" ht="30" customHeight="1" x14ac:dyDescent="0.2">
      <c r="B18" s="22" t="s">
        <v>46</v>
      </c>
      <c r="C18" s="82" t="s">
        <v>29</v>
      </c>
      <c r="D18" s="161"/>
      <c r="E18" s="161"/>
      <c r="F18" s="83" t="s">
        <v>31</v>
      </c>
      <c r="G18" s="71"/>
      <c r="H18" s="71"/>
      <c r="I18" s="23"/>
      <c r="J18" s="23"/>
      <c r="K18" s="23"/>
      <c r="L18" s="23"/>
      <c r="M18" s="23"/>
      <c r="N18" s="82">
        <v>1</v>
      </c>
      <c r="O18" s="141">
        <f t="shared" si="5"/>
        <v>0</v>
      </c>
      <c r="P18" s="14">
        <f t="shared" si="6"/>
        <v>0</v>
      </c>
      <c r="Q18" s="14">
        <f t="shared" si="7"/>
        <v>0</v>
      </c>
      <c r="R18" s="82">
        <v>1</v>
      </c>
      <c r="S18" s="141">
        <f t="shared" si="8"/>
        <v>0</v>
      </c>
      <c r="T18" s="14">
        <f t="shared" si="9"/>
        <v>0</v>
      </c>
      <c r="U18" s="14">
        <f t="shared" si="10"/>
        <v>0</v>
      </c>
      <c r="V18" s="82">
        <v>5</v>
      </c>
      <c r="W18" s="141">
        <f t="shared" si="11"/>
        <v>0</v>
      </c>
      <c r="X18" s="14">
        <f t="shared" si="12"/>
        <v>0</v>
      </c>
      <c r="Y18" s="14">
        <f t="shared" si="13"/>
        <v>0</v>
      </c>
      <c r="Z18" s="82">
        <v>5</v>
      </c>
      <c r="AA18" s="141">
        <f t="shared" si="14"/>
        <v>0</v>
      </c>
      <c r="AB18" s="14">
        <f t="shared" si="15"/>
        <v>0</v>
      </c>
      <c r="AC18" s="14">
        <f t="shared" si="16"/>
        <v>0</v>
      </c>
      <c r="AD18" s="82">
        <v>2</v>
      </c>
      <c r="AE18" s="141">
        <f t="shared" si="17"/>
        <v>0</v>
      </c>
      <c r="AF18" s="14">
        <f t="shared" si="18"/>
        <v>0</v>
      </c>
      <c r="AG18" s="14">
        <f t="shared" si="19"/>
        <v>0</v>
      </c>
      <c r="AH18" s="92">
        <f t="shared" si="20"/>
        <v>0</v>
      </c>
      <c r="AI18" s="14">
        <f t="shared" si="21"/>
        <v>0</v>
      </c>
      <c r="AJ18" s="92">
        <f t="shared" si="22"/>
        <v>0</v>
      </c>
      <c r="AM18" s="86"/>
    </row>
    <row r="19" spans="2:39" ht="30" customHeight="1" x14ac:dyDescent="0.2">
      <c r="B19" s="22" t="s">
        <v>47</v>
      </c>
      <c r="C19" s="82" t="s">
        <v>29</v>
      </c>
      <c r="D19" s="161"/>
      <c r="E19" s="161"/>
      <c r="F19" s="83" t="s">
        <v>31</v>
      </c>
      <c r="G19" s="71"/>
      <c r="H19" s="71"/>
      <c r="I19" s="23"/>
      <c r="J19" s="23"/>
      <c r="K19" s="23"/>
      <c r="L19" s="23"/>
      <c r="M19" s="23"/>
      <c r="N19" s="82">
        <v>0</v>
      </c>
      <c r="O19" s="141">
        <f t="shared" si="5"/>
        <v>0</v>
      </c>
      <c r="P19" s="14">
        <f t="shared" si="6"/>
        <v>0</v>
      </c>
      <c r="Q19" s="14">
        <f t="shared" si="7"/>
        <v>0</v>
      </c>
      <c r="R19" s="82">
        <v>0</v>
      </c>
      <c r="S19" s="141">
        <f t="shared" si="8"/>
        <v>0</v>
      </c>
      <c r="T19" s="14">
        <f t="shared" si="9"/>
        <v>0</v>
      </c>
      <c r="U19" s="14">
        <f t="shared" si="10"/>
        <v>0</v>
      </c>
      <c r="V19" s="82">
        <v>4</v>
      </c>
      <c r="W19" s="141">
        <f t="shared" si="11"/>
        <v>0</v>
      </c>
      <c r="X19" s="14">
        <f t="shared" si="12"/>
        <v>0</v>
      </c>
      <c r="Y19" s="14">
        <f t="shared" si="13"/>
        <v>0</v>
      </c>
      <c r="Z19" s="82">
        <v>0</v>
      </c>
      <c r="AA19" s="141">
        <f t="shared" si="14"/>
        <v>0</v>
      </c>
      <c r="AB19" s="14">
        <f t="shared" si="15"/>
        <v>0</v>
      </c>
      <c r="AC19" s="14">
        <f t="shared" si="16"/>
        <v>0</v>
      </c>
      <c r="AD19" s="82">
        <v>0</v>
      </c>
      <c r="AE19" s="141">
        <f t="shared" si="17"/>
        <v>0</v>
      </c>
      <c r="AF19" s="14">
        <f t="shared" si="18"/>
        <v>0</v>
      </c>
      <c r="AG19" s="14">
        <f t="shared" si="19"/>
        <v>0</v>
      </c>
      <c r="AH19" s="92">
        <f t="shared" si="20"/>
        <v>0</v>
      </c>
      <c r="AI19" s="14">
        <f t="shared" si="21"/>
        <v>0</v>
      </c>
      <c r="AJ19" s="92">
        <f t="shared" si="22"/>
        <v>0</v>
      </c>
    </row>
    <row r="20" spans="2:39" ht="30" customHeight="1" x14ac:dyDescent="0.2">
      <c r="B20" s="22" t="s">
        <v>48</v>
      </c>
      <c r="C20" s="82" t="s">
        <v>29</v>
      </c>
      <c r="D20" s="161" t="s">
        <v>49</v>
      </c>
      <c r="E20" s="161"/>
      <c r="F20" s="83" t="s">
        <v>31</v>
      </c>
      <c r="G20" s="71"/>
      <c r="H20" s="71"/>
      <c r="I20" s="23"/>
      <c r="J20" s="23"/>
      <c r="K20" s="23"/>
      <c r="L20" s="23"/>
      <c r="M20" s="23"/>
      <c r="N20" s="82">
        <v>0</v>
      </c>
      <c r="O20" s="141">
        <f t="shared" si="5"/>
        <v>0</v>
      </c>
      <c r="P20" s="14">
        <f t="shared" si="6"/>
        <v>0</v>
      </c>
      <c r="Q20" s="14">
        <f t="shared" si="7"/>
        <v>0</v>
      </c>
      <c r="R20" s="82">
        <v>0</v>
      </c>
      <c r="S20" s="141">
        <f t="shared" si="8"/>
        <v>0</v>
      </c>
      <c r="T20" s="14">
        <f t="shared" si="9"/>
        <v>0</v>
      </c>
      <c r="U20" s="14">
        <f t="shared" si="10"/>
        <v>0</v>
      </c>
      <c r="V20" s="82">
        <v>0</v>
      </c>
      <c r="W20" s="141">
        <f t="shared" si="11"/>
        <v>0</v>
      </c>
      <c r="X20" s="14">
        <f t="shared" si="12"/>
        <v>0</v>
      </c>
      <c r="Y20" s="14">
        <f t="shared" si="13"/>
        <v>0</v>
      </c>
      <c r="Z20" s="82">
        <v>2</v>
      </c>
      <c r="AA20" s="141">
        <f t="shared" si="14"/>
        <v>0</v>
      </c>
      <c r="AB20" s="14">
        <f t="shared" si="15"/>
        <v>0</v>
      </c>
      <c r="AC20" s="14">
        <f t="shared" si="16"/>
        <v>0</v>
      </c>
      <c r="AD20" s="82">
        <v>2</v>
      </c>
      <c r="AE20" s="141">
        <f t="shared" si="17"/>
        <v>0</v>
      </c>
      <c r="AF20" s="14">
        <f t="shared" si="18"/>
        <v>0</v>
      </c>
      <c r="AG20" s="14">
        <f t="shared" si="19"/>
        <v>0</v>
      </c>
      <c r="AH20" s="92">
        <f t="shared" si="20"/>
        <v>0</v>
      </c>
      <c r="AI20" s="14">
        <f t="shared" si="21"/>
        <v>0</v>
      </c>
      <c r="AJ20" s="92">
        <f t="shared" si="22"/>
        <v>0</v>
      </c>
    </row>
    <row r="21" spans="2:39" ht="30" customHeight="1" x14ac:dyDescent="0.2">
      <c r="B21" s="22" t="s">
        <v>50</v>
      </c>
      <c r="C21" s="82" t="s">
        <v>29</v>
      </c>
      <c r="D21" s="161"/>
      <c r="E21" s="161"/>
      <c r="F21" s="83" t="s">
        <v>31</v>
      </c>
      <c r="G21" s="71"/>
      <c r="H21" s="71"/>
      <c r="I21" s="23"/>
      <c r="J21" s="23"/>
      <c r="K21" s="23"/>
      <c r="L21" s="23"/>
      <c r="M21" s="23"/>
      <c r="N21" s="82">
        <v>0</v>
      </c>
      <c r="O21" s="141">
        <f t="shared" si="5"/>
        <v>0</v>
      </c>
      <c r="P21" s="14">
        <f t="shared" si="6"/>
        <v>0</v>
      </c>
      <c r="Q21" s="14">
        <f t="shared" si="7"/>
        <v>0</v>
      </c>
      <c r="R21" s="82">
        <v>0</v>
      </c>
      <c r="S21" s="141">
        <f t="shared" si="8"/>
        <v>0</v>
      </c>
      <c r="T21" s="14">
        <f t="shared" si="9"/>
        <v>0</v>
      </c>
      <c r="U21" s="14">
        <f t="shared" si="10"/>
        <v>0</v>
      </c>
      <c r="V21" s="82">
        <v>0</v>
      </c>
      <c r="W21" s="141">
        <f t="shared" si="11"/>
        <v>0</v>
      </c>
      <c r="X21" s="14">
        <f t="shared" si="12"/>
        <v>0</v>
      </c>
      <c r="Y21" s="14">
        <f t="shared" si="13"/>
        <v>0</v>
      </c>
      <c r="Z21" s="82">
        <v>2</v>
      </c>
      <c r="AA21" s="141">
        <f t="shared" si="14"/>
        <v>0</v>
      </c>
      <c r="AB21" s="14">
        <f t="shared" si="15"/>
        <v>0</v>
      </c>
      <c r="AC21" s="14">
        <f t="shared" si="16"/>
        <v>0</v>
      </c>
      <c r="AD21" s="82">
        <v>2</v>
      </c>
      <c r="AE21" s="141">
        <f t="shared" si="17"/>
        <v>0</v>
      </c>
      <c r="AF21" s="14">
        <f t="shared" si="18"/>
        <v>0</v>
      </c>
      <c r="AG21" s="14">
        <f t="shared" si="19"/>
        <v>0</v>
      </c>
      <c r="AH21" s="92">
        <f t="shared" si="20"/>
        <v>0</v>
      </c>
      <c r="AI21" s="14">
        <f t="shared" si="21"/>
        <v>0</v>
      </c>
      <c r="AJ21" s="92">
        <f t="shared" si="22"/>
        <v>0</v>
      </c>
    </row>
    <row r="22" spans="2:39" ht="30" customHeight="1" x14ac:dyDescent="0.2">
      <c r="B22" s="22" t="s">
        <v>51</v>
      </c>
      <c r="C22" s="82" t="s">
        <v>29</v>
      </c>
      <c r="D22" s="161"/>
      <c r="E22" s="161"/>
      <c r="F22" s="83" t="s">
        <v>31</v>
      </c>
      <c r="G22" s="71"/>
      <c r="H22" s="71"/>
      <c r="I22" s="23"/>
      <c r="J22" s="23"/>
      <c r="K22" s="23"/>
      <c r="L22" s="23"/>
      <c r="M22" s="23"/>
      <c r="N22" s="82">
        <v>0</v>
      </c>
      <c r="O22" s="141">
        <f t="shared" si="5"/>
        <v>0</v>
      </c>
      <c r="P22" s="14">
        <f t="shared" si="6"/>
        <v>0</v>
      </c>
      <c r="Q22" s="14">
        <f t="shared" si="7"/>
        <v>0</v>
      </c>
      <c r="R22" s="82">
        <v>0</v>
      </c>
      <c r="S22" s="141">
        <f t="shared" si="8"/>
        <v>0</v>
      </c>
      <c r="T22" s="14">
        <f t="shared" si="9"/>
        <v>0</v>
      </c>
      <c r="U22" s="14">
        <f t="shared" si="10"/>
        <v>0</v>
      </c>
      <c r="V22" s="82">
        <v>0</v>
      </c>
      <c r="W22" s="141">
        <f t="shared" si="11"/>
        <v>0</v>
      </c>
      <c r="X22" s="14">
        <f t="shared" si="12"/>
        <v>0</v>
      </c>
      <c r="Y22" s="14">
        <f t="shared" si="13"/>
        <v>0</v>
      </c>
      <c r="Z22" s="82">
        <v>2</v>
      </c>
      <c r="AA22" s="141">
        <f t="shared" si="14"/>
        <v>0</v>
      </c>
      <c r="AB22" s="14">
        <f t="shared" si="15"/>
        <v>0</v>
      </c>
      <c r="AC22" s="14">
        <f t="shared" si="16"/>
        <v>0</v>
      </c>
      <c r="AD22" s="82">
        <v>2</v>
      </c>
      <c r="AE22" s="141">
        <f t="shared" si="17"/>
        <v>0</v>
      </c>
      <c r="AF22" s="14">
        <f t="shared" si="18"/>
        <v>0</v>
      </c>
      <c r="AG22" s="14">
        <f t="shared" si="19"/>
        <v>0</v>
      </c>
      <c r="AH22" s="92">
        <f t="shared" si="20"/>
        <v>0</v>
      </c>
      <c r="AI22" s="14">
        <f t="shared" si="21"/>
        <v>0</v>
      </c>
      <c r="AJ22" s="92">
        <f t="shared" si="22"/>
        <v>0</v>
      </c>
    </row>
    <row r="23" spans="2:39" ht="30" customHeight="1" x14ac:dyDescent="0.2">
      <c r="B23" s="22" t="s">
        <v>52</v>
      </c>
      <c r="C23" s="82" t="s">
        <v>29</v>
      </c>
      <c r="D23" s="161"/>
      <c r="E23" s="161"/>
      <c r="F23" s="83" t="s">
        <v>31</v>
      </c>
      <c r="G23" s="71"/>
      <c r="H23" s="71"/>
      <c r="I23" s="23"/>
      <c r="J23" s="23"/>
      <c r="K23" s="23"/>
      <c r="L23" s="23"/>
      <c r="M23" s="23"/>
      <c r="N23" s="82">
        <v>0</v>
      </c>
      <c r="O23" s="141">
        <f t="shared" si="5"/>
        <v>0</v>
      </c>
      <c r="P23" s="14">
        <f t="shared" si="6"/>
        <v>0</v>
      </c>
      <c r="Q23" s="14">
        <f t="shared" si="7"/>
        <v>0</v>
      </c>
      <c r="R23" s="82">
        <v>0</v>
      </c>
      <c r="S23" s="141">
        <f t="shared" si="8"/>
        <v>0</v>
      </c>
      <c r="T23" s="14">
        <f t="shared" si="9"/>
        <v>0</v>
      </c>
      <c r="U23" s="14">
        <f t="shared" si="10"/>
        <v>0</v>
      </c>
      <c r="V23" s="82">
        <v>0</v>
      </c>
      <c r="W23" s="141">
        <f t="shared" si="11"/>
        <v>0</v>
      </c>
      <c r="X23" s="14">
        <f t="shared" si="12"/>
        <v>0</v>
      </c>
      <c r="Y23" s="14">
        <f t="shared" si="13"/>
        <v>0</v>
      </c>
      <c r="Z23" s="82">
        <v>2</v>
      </c>
      <c r="AA23" s="141">
        <f t="shared" si="14"/>
        <v>0</v>
      </c>
      <c r="AB23" s="14">
        <f t="shared" si="15"/>
        <v>0</v>
      </c>
      <c r="AC23" s="14">
        <f t="shared" si="16"/>
        <v>0</v>
      </c>
      <c r="AD23" s="82">
        <v>2</v>
      </c>
      <c r="AE23" s="141">
        <f t="shared" si="17"/>
        <v>0</v>
      </c>
      <c r="AF23" s="14">
        <f t="shared" si="18"/>
        <v>0</v>
      </c>
      <c r="AG23" s="14">
        <f t="shared" si="19"/>
        <v>0</v>
      </c>
      <c r="AH23" s="92">
        <f t="shared" si="20"/>
        <v>0</v>
      </c>
      <c r="AI23" s="14">
        <f t="shared" si="21"/>
        <v>0</v>
      </c>
      <c r="AJ23" s="92">
        <f t="shared" si="22"/>
        <v>0</v>
      </c>
    </row>
    <row r="24" spans="2:39" ht="30" customHeight="1" x14ac:dyDescent="0.2">
      <c r="B24" s="22" t="s">
        <v>53</v>
      </c>
      <c r="C24" s="82" t="s">
        <v>29</v>
      </c>
      <c r="D24" s="161"/>
      <c r="E24" s="161"/>
      <c r="F24" s="83" t="s">
        <v>31</v>
      </c>
      <c r="G24" s="71"/>
      <c r="H24" s="71"/>
      <c r="I24" s="23"/>
      <c r="J24" s="23"/>
      <c r="K24" s="23"/>
      <c r="L24" s="23"/>
      <c r="M24" s="23"/>
      <c r="N24" s="82">
        <v>0</v>
      </c>
      <c r="O24" s="141">
        <f t="shared" si="5"/>
        <v>0</v>
      </c>
      <c r="P24" s="14">
        <f t="shared" si="6"/>
        <v>0</v>
      </c>
      <c r="Q24" s="14">
        <f t="shared" si="7"/>
        <v>0</v>
      </c>
      <c r="R24" s="82">
        <v>0</v>
      </c>
      <c r="S24" s="141">
        <f t="shared" si="8"/>
        <v>0</v>
      </c>
      <c r="T24" s="14">
        <f t="shared" si="9"/>
        <v>0</v>
      </c>
      <c r="U24" s="14">
        <f t="shared" si="10"/>
        <v>0</v>
      </c>
      <c r="V24" s="82">
        <v>0</v>
      </c>
      <c r="W24" s="141">
        <f t="shared" si="11"/>
        <v>0</v>
      </c>
      <c r="X24" s="14">
        <f t="shared" si="12"/>
        <v>0</v>
      </c>
      <c r="Y24" s="14">
        <f t="shared" si="13"/>
        <v>0</v>
      </c>
      <c r="Z24" s="82">
        <v>2</v>
      </c>
      <c r="AA24" s="141">
        <f t="shared" si="14"/>
        <v>0</v>
      </c>
      <c r="AB24" s="14">
        <f t="shared" si="15"/>
        <v>0</v>
      </c>
      <c r="AC24" s="14">
        <f t="shared" si="16"/>
        <v>0</v>
      </c>
      <c r="AD24" s="82">
        <v>2</v>
      </c>
      <c r="AE24" s="141">
        <f t="shared" si="17"/>
        <v>0</v>
      </c>
      <c r="AF24" s="14">
        <f t="shared" si="18"/>
        <v>0</v>
      </c>
      <c r="AG24" s="14">
        <f t="shared" si="19"/>
        <v>0</v>
      </c>
      <c r="AH24" s="92">
        <f t="shared" si="20"/>
        <v>0</v>
      </c>
      <c r="AI24" s="14">
        <f t="shared" si="21"/>
        <v>0</v>
      </c>
      <c r="AJ24" s="92">
        <f t="shared" si="22"/>
        <v>0</v>
      </c>
    </row>
    <row r="25" spans="2:39" ht="30" customHeight="1" x14ac:dyDescent="0.2">
      <c r="B25" s="22" t="s">
        <v>54</v>
      </c>
      <c r="C25" s="82" t="s">
        <v>36</v>
      </c>
      <c r="D25" s="161" t="s">
        <v>297</v>
      </c>
      <c r="E25" s="161"/>
      <c r="F25" s="83" t="s">
        <v>31</v>
      </c>
      <c r="G25" s="71"/>
      <c r="H25" s="71"/>
      <c r="I25" s="23"/>
      <c r="J25" s="23"/>
      <c r="K25" s="23"/>
      <c r="L25" s="23"/>
      <c r="M25" s="23"/>
      <c r="N25" s="82">
        <v>3</v>
      </c>
      <c r="O25" s="141">
        <f t="shared" si="5"/>
        <v>0</v>
      </c>
      <c r="P25" s="14">
        <f t="shared" si="6"/>
        <v>0</v>
      </c>
      <c r="Q25" s="14">
        <f t="shared" si="7"/>
        <v>0</v>
      </c>
      <c r="R25" s="82">
        <v>3</v>
      </c>
      <c r="S25" s="141">
        <f t="shared" si="8"/>
        <v>0</v>
      </c>
      <c r="T25" s="14">
        <f t="shared" si="9"/>
        <v>0</v>
      </c>
      <c r="U25" s="14">
        <f t="shared" si="10"/>
        <v>0</v>
      </c>
      <c r="V25" s="82">
        <v>3</v>
      </c>
      <c r="W25" s="141">
        <f t="shared" si="11"/>
        <v>0</v>
      </c>
      <c r="X25" s="14">
        <f t="shared" si="12"/>
        <v>0</v>
      </c>
      <c r="Y25" s="14">
        <f t="shared" si="13"/>
        <v>0</v>
      </c>
      <c r="Z25" s="82">
        <v>3</v>
      </c>
      <c r="AA25" s="141">
        <f t="shared" si="14"/>
        <v>0</v>
      </c>
      <c r="AB25" s="14">
        <f t="shared" si="15"/>
        <v>0</v>
      </c>
      <c r="AC25" s="14">
        <f t="shared" si="16"/>
        <v>0</v>
      </c>
      <c r="AD25" s="82">
        <v>3</v>
      </c>
      <c r="AE25" s="141">
        <f t="shared" si="17"/>
        <v>0</v>
      </c>
      <c r="AF25" s="14">
        <f t="shared" si="18"/>
        <v>0</v>
      </c>
      <c r="AG25" s="14">
        <f t="shared" si="19"/>
        <v>0</v>
      </c>
      <c r="AH25" s="92">
        <f t="shared" si="20"/>
        <v>0</v>
      </c>
      <c r="AI25" s="14">
        <f t="shared" si="21"/>
        <v>0</v>
      </c>
      <c r="AJ25" s="92">
        <f t="shared" si="22"/>
        <v>0</v>
      </c>
    </row>
    <row r="26" spans="2:39" ht="30" customHeight="1" x14ac:dyDescent="0.2">
      <c r="B26" s="22" t="s">
        <v>55</v>
      </c>
      <c r="C26" s="82" t="s">
        <v>38</v>
      </c>
      <c r="D26" s="161"/>
      <c r="E26" s="161"/>
      <c r="F26" s="83" t="s">
        <v>31</v>
      </c>
      <c r="G26" s="71"/>
      <c r="H26" s="71"/>
      <c r="I26" s="23"/>
      <c r="J26" s="23"/>
      <c r="K26" s="23"/>
      <c r="L26" s="23"/>
      <c r="M26" s="23"/>
      <c r="N26" s="82">
        <v>3</v>
      </c>
      <c r="O26" s="141">
        <f t="shared" si="5"/>
        <v>0</v>
      </c>
      <c r="P26" s="14">
        <f t="shared" si="6"/>
        <v>0</v>
      </c>
      <c r="Q26" s="14">
        <f t="shared" si="7"/>
        <v>0</v>
      </c>
      <c r="R26" s="82">
        <v>3</v>
      </c>
      <c r="S26" s="141">
        <f t="shared" si="8"/>
        <v>0</v>
      </c>
      <c r="T26" s="14">
        <f t="shared" si="9"/>
        <v>0</v>
      </c>
      <c r="U26" s="14">
        <f t="shared" si="10"/>
        <v>0</v>
      </c>
      <c r="V26" s="82">
        <v>3</v>
      </c>
      <c r="W26" s="141">
        <f t="shared" si="11"/>
        <v>0</v>
      </c>
      <c r="X26" s="14">
        <f t="shared" si="12"/>
        <v>0</v>
      </c>
      <c r="Y26" s="14">
        <f t="shared" si="13"/>
        <v>0</v>
      </c>
      <c r="Z26" s="82">
        <v>3</v>
      </c>
      <c r="AA26" s="141">
        <f t="shared" si="14"/>
        <v>0</v>
      </c>
      <c r="AB26" s="14">
        <f t="shared" si="15"/>
        <v>0</v>
      </c>
      <c r="AC26" s="14">
        <f t="shared" si="16"/>
        <v>0</v>
      </c>
      <c r="AD26" s="82">
        <v>3</v>
      </c>
      <c r="AE26" s="141">
        <f t="shared" si="17"/>
        <v>0</v>
      </c>
      <c r="AF26" s="14">
        <f t="shared" si="18"/>
        <v>0</v>
      </c>
      <c r="AG26" s="14">
        <f t="shared" si="19"/>
        <v>0</v>
      </c>
      <c r="AH26" s="92">
        <f t="shared" si="20"/>
        <v>0</v>
      </c>
      <c r="AI26" s="14">
        <f t="shared" si="21"/>
        <v>0</v>
      </c>
      <c r="AJ26" s="92">
        <f t="shared" si="22"/>
        <v>0</v>
      </c>
    </row>
    <row r="27" spans="2:39" ht="30" customHeight="1" x14ac:dyDescent="0.2">
      <c r="B27" s="22" t="s">
        <v>56</v>
      </c>
      <c r="C27" s="82" t="s">
        <v>40</v>
      </c>
      <c r="D27" s="161"/>
      <c r="E27" s="161"/>
      <c r="F27" s="83" t="s">
        <v>31</v>
      </c>
      <c r="G27" s="71"/>
      <c r="H27" s="71"/>
      <c r="I27" s="23"/>
      <c r="J27" s="23"/>
      <c r="K27" s="23"/>
      <c r="L27" s="23"/>
      <c r="M27" s="23"/>
      <c r="N27" s="82">
        <v>3</v>
      </c>
      <c r="O27" s="141">
        <f t="shared" si="5"/>
        <v>0</v>
      </c>
      <c r="P27" s="14">
        <f t="shared" si="6"/>
        <v>0</v>
      </c>
      <c r="Q27" s="14">
        <f t="shared" si="7"/>
        <v>0</v>
      </c>
      <c r="R27" s="82">
        <v>3</v>
      </c>
      <c r="S27" s="141">
        <f t="shared" si="8"/>
        <v>0</v>
      </c>
      <c r="T27" s="14">
        <f t="shared" si="9"/>
        <v>0</v>
      </c>
      <c r="U27" s="14">
        <f t="shared" si="10"/>
        <v>0</v>
      </c>
      <c r="V27" s="82">
        <v>3</v>
      </c>
      <c r="W27" s="141">
        <f t="shared" si="11"/>
        <v>0</v>
      </c>
      <c r="X27" s="14">
        <f t="shared" si="12"/>
        <v>0</v>
      </c>
      <c r="Y27" s="14">
        <f t="shared" si="13"/>
        <v>0</v>
      </c>
      <c r="Z27" s="82">
        <v>3</v>
      </c>
      <c r="AA27" s="141">
        <f t="shared" si="14"/>
        <v>0</v>
      </c>
      <c r="AB27" s="14">
        <f t="shared" si="15"/>
        <v>0</v>
      </c>
      <c r="AC27" s="14">
        <f t="shared" si="16"/>
        <v>0</v>
      </c>
      <c r="AD27" s="82">
        <v>3</v>
      </c>
      <c r="AE27" s="141">
        <f t="shared" si="17"/>
        <v>0</v>
      </c>
      <c r="AF27" s="14">
        <f t="shared" si="18"/>
        <v>0</v>
      </c>
      <c r="AG27" s="14">
        <f t="shared" si="19"/>
        <v>0</v>
      </c>
      <c r="AH27" s="92">
        <f t="shared" si="20"/>
        <v>0</v>
      </c>
      <c r="AI27" s="14">
        <f t="shared" si="21"/>
        <v>0</v>
      </c>
      <c r="AJ27" s="92">
        <f t="shared" si="22"/>
        <v>0</v>
      </c>
    </row>
    <row r="28" spans="2:39" ht="30" customHeight="1" x14ac:dyDescent="0.2">
      <c r="B28" s="22" t="s">
        <v>57</v>
      </c>
      <c r="C28" s="82" t="s">
        <v>29</v>
      </c>
      <c r="D28" s="161" t="s">
        <v>246</v>
      </c>
      <c r="E28" s="161"/>
      <c r="F28" s="83" t="s">
        <v>31</v>
      </c>
      <c r="G28" s="71"/>
      <c r="H28" s="71"/>
      <c r="I28" s="23"/>
      <c r="J28" s="23"/>
      <c r="K28" s="23"/>
      <c r="L28" s="23"/>
      <c r="M28" s="23"/>
      <c r="N28" s="82">
        <v>15</v>
      </c>
      <c r="O28" s="141">
        <f t="shared" si="5"/>
        <v>0</v>
      </c>
      <c r="P28" s="14">
        <f t="shared" si="6"/>
        <v>0</v>
      </c>
      <c r="Q28" s="14">
        <f t="shared" si="7"/>
        <v>0</v>
      </c>
      <c r="R28" s="82">
        <v>15</v>
      </c>
      <c r="S28" s="141">
        <f t="shared" si="8"/>
        <v>0</v>
      </c>
      <c r="T28" s="14">
        <f t="shared" si="9"/>
        <v>0</v>
      </c>
      <c r="U28" s="14">
        <f t="shared" si="10"/>
        <v>0</v>
      </c>
      <c r="V28" s="82">
        <v>15</v>
      </c>
      <c r="W28" s="141">
        <f t="shared" si="11"/>
        <v>0</v>
      </c>
      <c r="X28" s="14">
        <f t="shared" si="12"/>
        <v>0</v>
      </c>
      <c r="Y28" s="14">
        <f t="shared" si="13"/>
        <v>0</v>
      </c>
      <c r="Z28" s="82">
        <v>15</v>
      </c>
      <c r="AA28" s="141">
        <f t="shared" si="14"/>
        <v>0</v>
      </c>
      <c r="AB28" s="14">
        <f t="shared" si="15"/>
        <v>0</v>
      </c>
      <c r="AC28" s="14">
        <f t="shared" si="16"/>
        <v>0</v>
      </c>
      <c r="AD28" s="82">
        <v>15</v>
      </c>
      <c r="AE28" s="141">
        <f t="shared" si="17"/>
        <v>0</v>
      </c>
      <c r="AF28" s="14">
        <f t="shared" si="18"/>
        <v>0</v>
      </c>
      <c r="AG28" s="14">
        <f t="shared" si="19"/>
        <v>0</v>
      </c>
      <c r="AH28" s="92">
        <f t="shared" si="20"/>
        <v>0</v>
      </c>
      <c r="AI28" s="14">
        <f t="shared" si="21"/>
        <v>0</v>
      </c>
      <c r="AJ28" s="92">
        <f t="shared" si="22"/>
        <v>0</v>
      </c>
    </row>
    <row r="29" spans="2:39" ht="30" customHeight="1" x14ac:dyDescent="0.2">
      <c r="B29" s="22" t="s">
        <v>58</v>
      </c>
      <c r="C29" s="82" t="s">
        <v>29</v>
      </c>
      <c r="D29" s="161"/>
      <c r="E29" s="161"/>
      <c r="F29" s="83" t="s">
        <v>31</v>
      </c>
      <c r="G29" s="71"/>
      <c r="H29" s="71"/>
      <c r="I29" s="23"/>
      <c r="J29" s="23"/>
      <c r="K29" s="23"/>
      <c r="L29" s="23"/>
      <c r="M29" s="23"/>
      <c r="N29" s="82">
        <v>15</v>
      </c>
      <c r="O29" s="141">
        <f t="shared" si="5"/>
        <v>0</v>
      </c>
      <c r="P29" s="14">
        <f t="shared" si="6"/>
        <v>0</v>
      </c>
      <c r="Q29" s="14">
        <f t="shared" si="7"/>
        <v>0</v>
      </c>
      <c r="R29" s="82">
        <v>15</v>
      </c>
      <c r="S29" s="141">
        <f t="shared" si="8"/>
        <v>0</v>
      </c>
      <c r="T29" s="14">
        <f t="shared" si="9"/>
        <v>0</v>
      </c>
      <c r="U29" s="14">
        <f t="shared" si="10"/>
        <v>0</v>
      </c>
      <c r="V29" s="82">
        <v>15</v>
      </c>
      <c r="W29" s="141">
        <f t="shared" si="11"/>
        <v>0</v>
      </c>
      <c r="X29" s="14">
        <f t="shared" si="12"/>
        <v>0</v>
      </c>
      <c r="Y29" s="14">
        <f t="shared" si="13"/>
        <v>0</v>
      </c>
      <c r="Z29" s="82">
        <v>15</v>
      </c>
      <c r="AA29" s="141">
        <f t="shared" si="14"/>
        <v>0</v>
      </c>
      <c r="AB29" s="14">
        <f t="shared" si="15"/>
        <v>0</v>
      </c>
      <c r="AC29" s="14">
        <f t="shared" si="16"/>
        <v>0</v>
      </c>
      <c r="AD29" s="82">
        <v>15</v>
      </c>
      <c r="AE29" s="141">
        <f t="shared" si="17"/>
        <v>0</v>
      </c>
      <c r="AF29" s="14">
        <f t="shared" si="18"/>
        <v>0</v>
      </c>
      <c r="AG29" s="14">
        <f t="shared" si="19"/>
        <v>0</v>
      </c>
      <c r="AH29" s="92">
        <f t="shared" si="20"/>
        <v>0</v>
      </c>
      <c r="AI29" s="14">
        <f t="shared" si="21"/>
        <v>0</v>
      </c>
      <c r="AJ29" s="92">
        <f t="shared" si="22"/>
        <v>0</v>
      </c>
    </row>
    <row r="30" spans="2:39" ht="30" customHeight="1" x14ac:dyDescent="0.2">
      <c r="B30" s="22" t="s">
        <v>59</v>
      </c>
      <c r="C30" s="82" t="s">
        <v>29</v>
      </c>
      <c r="D30" s="161"/>
      <c r="E30" s="161"/>
      <c r="F30" s="83" t="s">
        <v>31</v>
      </c>
      <c r="G30" s="71"/>
      <c r="H30" s="71"/>
      <c r="I30" s="23"/>
      <c r="J30" s="23"/>
      <c r="K30" s="23"/>
      <c r="L30" s="23"/>
      <c r="M30" s="23"/>
      <c r="N30" s="82">
        <v>15</v>
      </c>
      <c r="O30" s="141">
        <f t="shared" si="5"/>
        <v>0</v>
      </c>
      <c r="P30" s="14">
        <f t="shared" si="6"/>
        <v>0</v>
      </c>
      <c r="Q30" s="14">
        <f t="shared" si="7"/>
        <v>0</v>
      </c>
      <c r="R30" s="82">
        <v>15</v>
      </c>
      <c r="S30" s="141">
        <f t="shared" si="8"/>
        <v>0</v>
      </c>
      <c r="T30" s="14">
        <f t="shared" si="9"/>
        <v>0</v>
      </c>
      <c r="U30" s="14">
        <f t="shared" si="10"/>
        <v>0</v>
      </c>
      <c r="V30" s="82">
        <v>15</v>
      </c>
      <c r="W30" s="141">
        <f t="shared" si="11"/>
        <v>0</v>
      </c>
      <c r="X30" s="14">
        <f t="shared" si="12"/>
        <v>0</v>
      </c>
      <c r="Y30" s="14">
        <f t="shared" si="13"/>
        <v>0</v>
      </c>
      <c r="Z30" s="82">
        <v>15</v>
      </c>
      <c r="AA30" s="141">
        <f t="shared" si="14"/>
        <v>0</v>
      </c>
      <c r="AB30" s="14">
        <f t="shared" si="15"/>
        <v>0</v>
      </c>
      <c r="AC30" s="14">
        <f t="shared" si="16"/>
        <v>0</v>
      </c>
      <c r="AD30" s="82">
        <v>15</v>
      </c>
      <c r="AE30" s="141">
        <f t="shared" si="17"/>
        <v>0</v>
      </c>
      <c r="AF30" s="14">
        <f t="shared" si="18"/>
        <v>0</v>
      </c>
      <c r="AG30" s="14">
        <f t="shared" si="19"/>
        <v>0</v>
      </c>
      <c r="AH30" s="92">
        <f t="shared" si="20"/>
        <v>0</v>
      </c>
      <c r="AI30" s="14">
        <f t="shared" si="21"/>
        <v>0</v>
      </c>
      <c r="AJ30" s="92">
        <f t="shared" si="22"/>
        <v>0</v>
      </c>
    </row>
    <row r="31" spans="2:39" ht="30" customHeight="1" x14ac:dyDescent="0.2">
      <c r="B31" s="22" t="s">
        <v>60</v>
      </c>
      <c r="C31" s="82" t="s">
        <v>29</v>
      </c>
      <c r="D31" s="161"/>
      <c r="E31" s="161"/>
      <c r="F31" s="83" t="s">
        <v>31</v>
      </c>
      <c r="G31" s="71"/>
      <c r="H31" s="71"/>
      <c r="I31" s="23"/>
      <c r="J31" s="23"/>
      <c r="K31" s="23"/>
      <c r="L31" s="23"/>
      <c r="M31" s="23"/>
      <c r="N31" s="82">
        <v>2</v>
      </c>
      <c r="O31" s="141">
        <f t="shared" si="5"/>
        <v>0</v>
      </c>
      <c r="P31" s="14">
        <f t="shared" si="6"/>
        <v>0</v>
      </c>
      <c r="Q31" s="14">
        <f t="shared" si="7"/>
        <v>0</v>
      </c>
      <c r="R31" s="82">
        <v>2</v>
      </c>
      <c r="S31" s="141">
        <f t="shared" si="8"/>
        <v>0</v>
      </c>
      <c r="T31" s="14">
        <f t="shared" si="9"/>
        <v>0</v>
      </c>
      <c r="U31" s="14">
        <f t="shared" si="10"/>
        <v>0</v>
      </c>
      <c r="V31" s="82">
        <v>2</v>
      </c>
      <c r="W31" s="141">
        <f t="shared" si="11"/>
        <v>0</v>
      </c>
      <c r="X31" s="14">
        <f t="shared" si="12"/>
        <v>0</v>
      </c>
      <c r="Y31" s="14">
        <f t="shared" si="13"/>
        <v>0</v>
      </c>
      <c r="Z31" s="82">
        <v>2</v>
      </c>
      <c r="AA31" s="141">
        <f t="shared" si="14"/>
        <v>0</v>
      </c>
      <c r="AB31" s="14">
        <f t="shared" si="15"/>
        <v>0</v>
      </c>
      <c r="AC31" s="14">
        <f t="shared" si="16"/>
        <v>0</v>
      </c>
      <c r="AD31" s="82">
        <v>2</v>
      </c>
      <c r="AE31" s="141">
        <f t="shared" si="17"/>
        <v>0</v>
      </c>
      <c r="AF31" s="14">
        <f>AD31*AE31</f>
        <v>0</v>
      </c>
      <c r="AG31" s="14">
        <f t="shared" si="19"/>
        <v>0</v>
      </c>
      <c r="AH31" s="92">
        <f t="shared" si="20"/>
        <v>0</v>
      </c>
      <c r="AI31" s="14">
        <f t="shared" si="21"/>
        <v>0</v>
      </c>
      <c r="AJ31" s="92">
        <f t="shared" si="22"/>
        <v>0</v>
      </c>
    </row>
    <row r="32" spans="2:39" ht="30" customHeight="1" x14ac:dyDescent="0.2">
      <c r="B32" s="22" t="s">
        <v>61</v>
      </c>
      <c r="C32" s="82" t="s">
        <v>29</v>
      </c>
      <c r="D32" s="161"/>
      <c r="E32" s="161"/>
      <c r="F32" s="83" t="s">
        <v>31</v>
      </c>
      <c r="G32" s="71"/>
      <c r="H32" s="71"/>
      <c r="I32" s="23"/>
      <c r="J32" s="23"/>
      <c r="K32" s="23"/>
      <c r="L32" s="23"/>
      <c r="M32" s="23"/>
      <c r="N32" s="82">
        <v>0</v>
      </c>
      <c r="O32" s="141">
        <f t="shared" si="5"/>
        <v>0</v>
      </c>
      <c r="P32" s="14">
        <f t="shared" si="6"/>
        <v>0</v>
      </c>
      <c r="Q32" s="14">
        <f t="shared" si="7"/>
        <v>0</v>
      </c>
      <c r="R32" s="82">
        <v>1</v>
      </c>
      <c r="S32" s="141">
        <f t="shared" si="8"/>
        <v>0</v>
      </c>
      <c r="T32" s="14">
        <f t="shared" si="9"/>
        <v>0</v>
      </c>
      <c r="U32" s="14">
        <f t="shared" si="10"/>
        <v>0</v>
      </c>
      <c r="V32" s="82">
        <v>10</v>
      </c>
      <c r="W32" s="141">
        <f t="shared" si="11"/>
        <v>0</v>
      </c>
      <c r="X32" s="14">
        <f t="shared" si="12"/>
        <v>0</v>
      </c>
      <c r="Y32" s="14">
        <f t="shared" si="13"/>
        <v>0</v>
      </c>
      <c r="Z32" s="82">
        <v>5</v>
      </c>
      <c r="AA32" s="141">
        <f t="shared" si="14"/>
        <v>0</v>
      </c>
      <c r="AB32" s="14">
        <f t="shared" si="15"/>
        <v>0</v>
      </c>
      <c r="AC32" s="14">
        <f t="shared" si="16"/>
        <v>0</v>
      </c>
      <c r="AD32" s="82">
        <v>1</v>
      </c>
      <c r="AE32" s="141">
        <f t="shared" si="17"/>
        <v>0</v>
      </c>
      <c r="AF32" s="14">
        <f t="shared" si="18"/>
        <v>0</v>
      </c>
      <c r="AG32" s="14">
        <f t="shared" si="19"/>
        <v>0</v>
      </c>
      <c r="AH32" s="92">
        <f t="shared" si="20"/>
        <v>0</v>
      </c>
      <c r="AI32" s="14">
        <f t="shared" si="21"/>
        <v>0</v>
      </c>
      <c r="AJ32" s="92">
        <f t="shared" si="22"/>
        <v>0</v>
      </c>
    </row>
    <row r="33" spans="2:36" ht="30" customHeight="1" x14ac:dyDescent="0.2">
      <c r="B33" s="170" t="s">
        <v>62</v>
      </c>
      <c r="C33" s="170"/>
      <c r="D33" s="170"/>
      <c r="E33" s="170"/>
      <c r="F33" s="133"/>
      <c r="G33" s="130" t="s">
        <v>27</v>
      </c>
      <c r="H33" s="130" t="s">
        <v>28</v>
      </c>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row>
    <row r="34" spans="2:36" ht="30" customHeight="1" x14ac:dyDescent="0.2">
      <c r="B34" s="22" t="s">
        <v>247</v>
      </c>
      <c r="C34" s="82" t="s">
        <v>36</v>
      </c>
      <c r="D34" s="161" t="s">
        <v>63</v>
      </c>
      <c r="E34" s="161"/>
      <c r="F34" s="83" t="s">
        <v>31</v>
      </c>
      <c r="G34" s="71"/>
      <c r="H34" s="71"/>
      <c r="I34" s="23"/>
      <c r="J34" s="23"/>
      <c r="K34" s="23"/>
      <c r="L34" s="23"/>
      <c r="M34" s="23"/>
      <c r="N34" s="82">
        <v>2</v>
      </c>
      <c r="O34" s="141">
        <f t="shared" ref="O34:O42" si="23">I34</f>
        <v>0</v>
      </c>
      <c r="P34" s="14">
        <f t="shared" ref="P34:P42" si="24">N34*O34</f>
        <v>0</v>
      </c>
      <c r="Q34" s="14">
        <f t="shared" ref="Q34:Q42" si="25">P34+P34*$X$3</f>
        <v>0</v>
      </c>
      <c r="R34" s="82">
        <v>2</v>
      </c>
      <c r="S34" s="141">
        <f t="shared" ref="S34:S42" si="26">J34</f>
        <v>0</v>
      </c>
      <c r="T34" s="14">
        <f t="shared" ref="T34:T42" si="27">R34*S34</f>
        <v>0</v>
      </c>
      <c r="U34" s="14">
        <f t="shared" ref="U34:U42" si="28">T34+T34*$X$3</f>
        <v>0</v>
      </c>
      <c r="V34" s="82">
        <v>2</v>
      </c>
      <c r="W34" s="141">
        <f t="shared" ref="W34:W42" si="29">K34</f>
        <v>0</v>
      </c>
      <c r="X34" s="14">
        <f t="shared" ref="X34:X42" si="30">V34*W34</f>
        <v>0</v>
      </c>
      <c r="Y34" s="14">
        <f t="shared" ref="Y34:Y42" si="31">X34+X34*$X$3</f>
        <v>0</v>
      </c>
      <c r="Z34" s="82">
        <v>1</v>
      </c>
      <c r="AA34" s="141">
        <f t="shared" ref="AA34:AA42" si="32">L34</f>
        <v>0</v>
      </c>
      <c r="AB34" s="14">
        <f t="shared" ref="AB34:AB42" si="33">Z34*AA34</f>
        <v>0</v>
      </c>
      <c r="AC34" s="14">
        <f t="shared" ref="AC34:AC42" si="34">AB34+AB34*$X$3</f>
        <v>0</v>
      </c>
      <c r="AD34" s="82">
        <v>1</v>
      </c>
      <c r="AE34" s="141">
        <f t="shared" ref="AE34:AE42" si="35">M34</f>
        <v>0</v>
      </c>
      <c r="AF34" s="14">
        <f t="shared" ref="AF34:AF42" si="36">AD34*AE34</f>
        <v>0</v>
      </c>
      <c r="AG34" s="14">
        <f t="shared" ref="AG34:AG42" si="37">AF34+AF34*$X$3</f>
        <v>0</v>
      </c>
      <c r="AH34" s="92">
        <f t="shared" ref="AH34:AH42" si="38">AB34+X34+T34+P34+AF34</f>
        <v>0</v>
      </c>
      <c r="AI34" s="14">
        <f t="shared" ref="AI34:AI42" si="39">AH34*$AI$3</f>
        <v>0</v>
      </c>
      <c r="AJ34" s="92">
        <f t="shared" ref="AJ34:AJ42" si="40">AH34+AI34</f>
        <v>0</v>
      </c>
    </row>
    <row r="35" spans="2:36" ht="30" customHeight="1" x14ac:dyDescent="0.2">
      <c r="B35" s="22" t="s">
        <v>248</v>
      </c>
      <c r="C35" s="82" t="s">
        <v>38</v>
      </c>
      <c r="D35" s="161"/>
      <c r="E35" s="161"/>
      <c r="F35" s="83" t="s">
        <v>31</v>
      </c>
      <c r="G35" s="71"/>
      <c r="H35" s="71"/>
      <c r="I35" s="23"/>
      <c r="J35" s="23"/>
      <c r="K35" s="23"/>
      <c r="L35" s="23"/>
      <c r="M35" s="23"/>
      <c r="N35" s="82">
        <v>2</v>
      </c>
      <c r="O35" s="141">
        <f t="shared" si="23"/>
        <v>0</v>
      </c>
      <c r="P35" s="14">
        <f t="shared" si="24"/>
        <v>0</v>
      </c>
      <c r="Q35" s="14">
        <f t="shared" si="25"/>
        <v>0</v>
      </c>
      <c r="R35" s="82">
        <v>2</v>
      </c>
      <c r="S35" s="141">
        <f t="shared" si="26"/>
        <v>0</v>
      </c>
      <c r="T35" s="14">
        <f t="shared" si="27"/>
        <v>0</v>
      </c>
      <c r="U35" s="14">
        <f t="shared" si="28"/>
        <v>0</v>
      </c>
      <c r="V35" s="82">
        <v>2</v>
      </c>
      <c r="W35" s="141">
        <f t="shared" si="29"/>
        <v>0</v>
      </c>
      <c r="X35" s="14">
        <f t="shared" si="30"/>
        <v>0</v>
      </c>
      <c r="Y35" s="14">
        <f t="shared" si="31"/>
        <v>0</v>
      </c>
      <c r="Z35" s="82">
        <v>2</v>
      </c>
      <c r="AA35" s="141">
        <f t="shared" si="32"/>
        <v>0</v>
      </c>
      <c r="AB35" s="14">
        <f t="shared" si="33"/>
        <v>0</v>
      </c>
      <c r="AC35" s="14">
        <f t="shared" si="34"/>
        <v>0</v>
      </c>
      <c r="AD35" s="82">
        <v>2</v>
      </c>
      <c r="AE35" s="141">
        <f t="shared" si="35"/>
        <v>0</v>
      </c>
      <c r="AF35" s="14">
        <f t="shared" si="36"/>
        <v>0</v>
      </c>
      <c r="AG35" s="14">
        <f t="shared" si="37"/>
        <v>0</v>
      </c>
      <c r="AH35" s="92">
        <f t="shared" si="38"/>
        <v>0</v>
      </c>
      <c r="AI35" s="14">
        <f t="shared" si="39"/>
        <v>0</v>
      </c>
      <c r="AJ35" s="92">
        <f t="shared" si="40"/>
        <v>0</v>
      </c>
    </row>
    <row r="36" spans="2:36" ht="30" customHeight="1" x14ac:dyDescent="0.2">
      <c r="B36" s="22" t="s">
        <v>249</v>
      </c>
      <c r="C36" s="82" t="s">
        <v>40</v>
      </c>
      <c r="D36" s="161"/>
      <c r="E36" s="161"/>
      <c r="F36" s="83" t="s">
        <v>31</v>
      </c>
      <c r="G36" s="71"/>
      <c r="H36" s="71"/>
      <c r="I36" s="23"/>
      <c r="J36" s="23"/>
      <c r="K36" s="23"/>
      <c r="L36" s="23"/>
      <c r="M36" s="23"/>
      <c r="N36" s="82">
        <v>2</v>
      </c>
      <c r="O36" s="141">
        <f t="shared" si="23"/>
        <v>0</v>
      </c>
      <c r="P36" s="14">
        <f t="shared" si="24"/>
        <v>0</v>
      </c>
      <c r="Q36" s="14">
        <f t="shared" si="25"/>
        <v>0</v>
      </c>
      <c r="R36" s="82">
        <v>2</v>
      </c>
      <c r="S36" s="141">
        <f t="shared" si="26"/>
        <v>0</v>
      </c>
      <c r="T36" s="14">
        <f t="shared" si="27"/>
        <v>0</v>
      </c>
      <c r="U36" s="14">
        <f t="shared" si="28"/>
        <v>0</v>
      </c>
      <c r="V36" s="82">
        <v>2</v>
      </c>
      <c r="W36" s="141">
        <f t="shared" si="29"/>
        <v>0</v>
      </c>
      <c r="X36" s="14">
        <f t="shared" si="30"/>
        <v>0</v>
      </c>
      <c r="Y36" s="14">
        <f t="shared" si="31"/>
        <v>0</v>
      </c>
      <c r="Z36" s="82">
        <v>2</v>
      </c>
      <c r="AA36" s="141">
        <f t="shared" si="32"/>
        <v>0</v>
      </c>
      <c r="AB36" s="14">
        <f t="shared" si="33"/>
        <v>0</v>
      </c>
      <c r="AC36" s="14">
        <f t="shared" si="34"/>
        <v>0</v>
      </c>
      <c r="AD36" s="82">
        <v>2</v>
      </c>
      <c r="AE36" s="141">
        <f t="shared" si="35"/>
        <v>0</v>
      </c>
      <c r="AF36" s="14">
        <f t="shared" si="36"/>
        <v>0</v>
      </c>
      <c r="AG36" s="14">
        <f t="shared" si="37"/>
        <v>0</v>
      </c>
      <c r="AH36" s="92">
        <f t="shared" si="38"/>
        <v>0</v>
      </c>
      <c r="AI36" s="14">
        <f t="shared" si="39"/>
        <v>0</v>
      </c>
      <c r="AJ36" s="92">
        <f t="shared" si="40"/>
        <v>0</v>
      </c>
    </row>
    <row r="37" spans="2:36" ht="30" customHeight="1" x14ac:dyDescent="0.2">
      <c r="B37" s="22" t="s">
        <v>250</v>
      </c>
      <c r="C37" s="82" t="s">
        <v>36</v>
      </c>
      <c r="D37" s="161" t="s">
        <v>298</v>
      </c>
      <c r="E37" s="161"/>
      <c r="F37" s="83" t="s">
        <v>31</v>
      </c>
      <c r="G37" s="71"/>
      <c r="H37" s="71"/>
      <c r="I37" s="23"/>
      <c r="J37" s="23"/>
      <c r="K37" s="23"/>
      <c r="L37" s="23"/>
      <c r="M37" s="23"/>
      <c r="N37" s="82">
        <v>1</v>
      </c>
      <c r="O37" s="141">
        <f t="shared" si="23"/>
        <v>0</v>
      </c>
      <c r="P37" s="14">
        <f t="shared" si="24"/>
        <v>0</v>
      </c>
      <c r="Q37" s="14">
        <f t="shared" si="25"/>
        <v>0</v>
      </c>
      <c r="R37" s="82">
        <v>1</v>
      </c>
      <c r="S37" s="141">
        <f t="shared" si="26"/>
        <v>0</v>
      </c>
      <c r="T37" s="14">
        <f t="shared" si="27"/>
        <v>0</v>
      </c>
      <c r="U37" s="14">
        <f t="shared" si="28"/>
        <v>0</v>
      </c>
      <c r="V37" s="82">
        <v>0</v>
      </c>
      <c r="W37" s="141">
        <f t="shared" si="29"/>
        <v>0</v>
      </c>
      <c r="X37" s="14">
        <f t="shared" si="30"/>
        <v>0</v>
      </c>
      <c r="Y37" s="14">
        <f t="shared" si="31"/>
        <v>0</v>
      </c>
      <c r="Z37" s="82">
        <v>0</v>
      </c>
      <c r="AA37" s="141">
        <f t="shared" si="32"/>
        <v>0</v>
      </c>
      <c r="AB37" s="14">
        <f t="shared" si="33"/>
        <v>0</v>
      </c>
      <c r="AC37" s="14">
        <f t="shared" si="34"/>
        <v>0</v>
      </c>
      <c r="AD37" s="82">
        <v>0</v>
      </c>
      <c r="AE37" s="141">
        <f t="shared" si="35"/>
        <v>0</v>
      </c>
      <c r="AF37" s="14">
        <f t="shared" si="36"/>
        <v>0</v>
      </c>
      <c r="AG37" s="14">
        <f t="shared" si="37"/>
        <v>0</v>
      </c>
      <c r="AH37" s="92">
        <f t="shared" si="38"/>
        <v>0</v>
      </c>
      <c r="AI37" s="14">
        <f t="shared" si="39"/>
        <v>0</v>
      </c>
      <c r="AJ37" s="92">
        <f t="shared" si="40"/>
        <v>0</v>
      </c>
    </row>
    <row r="38" spans="2:36" ht="30" customHeight="1" x14ac:dyDescent="0.2">
      <c r="B38" s="22" t="s">
        <v>251</v>
      </c>
      <c r="C38" s="82" t="s">
        <v>38</v>
      </c>
      <c r="D38" s="161"/>
      <c r="E38" s="161"/>
      <c r="F38" s="83" t="s">
        <v>31</v>
      </c>
      <c r="G38" s="71"/>
      <c r="H38" s="71"/>
      <c r="I38" s="23"/>
      <c r="J38" s="23"/>
      <c r="K38" s="23"/>
      <c r="L38" s="23"/>
      <c r="M38" s="23"/>
      <c r="N38" s="82">
        <v>1</v>
      </c>
      <c r="O38" s="141">
        <f t="shared" si="23"/>
        <v>0</v>
      </c>
      <c r="P38" s="14">
        <f t="shared" si="24"/>
        <v>0</v>
      </c>
      <c r="Q38" s="14">
        <f t="shared" si="25"/>
        <v>0</v>
      </c>
      <c r="R38" s="82">
        <v>0</v>
      </c>
      <c r="S38" s="141">
        <f t="shared" si="26"/>
        <v>0</v>
      </c>
      <c r="T38" s="14">
        <f t="shared" si="27"/>
        <v>0</v>
      </c>
      <c r="U38" s="14">
        <f t="shared" si="28"/>
        <v>0</v>
      </c>
      <c r="V38" s="82">
        <v>1</v>
      </c>
      <c r="W38" s="141">
        <f t="shared" si="29"/>
        <v>0</v>
      </c>
      <c r="X38" s="14">
        <f t="shared" si="30"/>
        <v>0</v>
      </c>
      <c r="Y38" s="14">
        <f t="shared" si="31"/>
        <v>0</v>
      </c>
      <c r="Z38" s="82">
        <v>0</v>
      </c>
      <c r="AA38" s="141">
        <f t="shared" si="32"/>
        <v>0</v>
      </c>
      <c r="AB38" s="14">
        <f t="shared" si="33"/>
        <v>0</v>
      </c>
      <c r="AC38" s="14">
        <f t="shared" si="34"/>
        <v>0</v>
      </c>
      <c r="AD38" s="82">
        <v>0</v>
      </c>
      <c r="AE38" s="141">
        <f t="shared" si="35"/>
        <v>0</v>
      </c>
      <c r="AF38" s="14">
        <f t="shared" si="36"/>
        <v>0</v>
      </c>
      <c r="AG38" s="14">
        <f t="shared" si="37"/>
        <v>0</v>
      </c>
      <c r="AH38" s="92">
        <f t="shared" si="38"/>
        <v>0</v>
      </c>
      <c r="AI38" s="14">
        <f t="shared" si="39"/>
        <v>0</v>
      </c>
      <c r="AJ38" s="92">
        <f t="shared" si="40"/>
        <v>0</v>
      </c>
    </row>
    <row r="39" spans="2:36" ht="30" customHeight="1" x14ac:dyDescent="0.2">
      <c r="B39" s="22" t="s">
        <v>252</v>
      </c>
      <c r="C39" s="82" t="s">
        <v>40</v>
      </c>
      <c r="D39" s="161"/>
      <c r="E39" s="161"/>
      <c r="F39" s="83" t="s">
        <v>31</v>
      </c>
      <c r="G39" s="71"/>
      <c r="H39" s="71"/>
      <c r="I39" s="23"/>
      <c r="J39" s="23"/>
      <c r="K39" s="23"/>
      <c r="L39" s="23"/>
      <c r="M39" s="23"/>
      <c r="N39" s="82">
        <v>1</v>
      </c>
      <c r="O39" s="141">
        <f t="shared" si="23"/>
        <v>0</v>
      </c>
      <c r="P39" s="14">
        <f t="shared" si="24"/>
        <v>0</v>
      </c>
      <c r="Q39" s="14">
        <f t="shared" si="25"/>
        <v>0</v>
      </c>
      <c r="R39" s="82">
        <v>2</v>
      </c>
      <c r="S39" s="141">
        <f t="shared" si="26"/>
        <v>0</v>
      </c>
      <c r="T39" s="14">
        <f t="shared" si="27"/>
        <v>0</v>
      </c>
      <c r="U39" s="14">
        <f t="shared" si="28"/>
        <v>0</v>
      </c>
      <c r="V39" s="82">
        <v>1</v>
      </c>
      <c r="W39" s="141">
        <f t="shared" si="29"/>
        <v>0</v>
      </c>
      <c r="X39" s="14">
        <f t="shared" si="30"/>
        <v>0</v>
      </c>
      <c r="Y39" s="14">
        <f t="shared" si="31"/>
        <v>0</v>
      </c>
      <c r="Z39" s="82">
        <v>1</v>
      </c>
      <c r="AA39" s="141">
        <f t="shared" si="32"/>
        <v>0</v>
      </c>
      <c r="AB39" s="14">
        <f t="shared" si="33"/>
        <v>0</v>
      </c>
      <c r="AC39" s="14">
        <f t="shared" si="34"/>
        <v>0</v>
      </c>
      <c r="AD39" s="82">
        <v>1</v>
      </c>
      <c r="AE39" s="141">
        <f t="shared" si="35"/>
        <v>0</v>
      </c>
      <c r="AF39" s="14">
        <f t="shared" si="36"/>
        <v>0</v>
      </c>
      <c r="AG39" s="14">
        <f t="shared" si="37"/>
        <v>0</v>
      </c>
      <c r="AH39" s="92">
        <f t="shared" si="38"/>
        <v>0</v>
      </c>
      <c r="AI39" s="14">
        <f t="shared" si="39"/>
        <v>0</v>
      </c>
      <c r="AJ39" s="92">
        <f t="shared" si="40"/>
        <v>0</v>
      </c>
    </row>
    <row r="40" spans="2:36" ht="30" customHeight="1" x14ac:dyDescent="0.2">
      <c r="B40" s="22" t="s">
        <v>253</v>
      </c>
      <c r="C40" s="82" t="s">
        <v>36</v>
      </c>
      <c r="D40" s="161" t="s">
        <v>64</v>
      </c>
      <c r="E40" s="161"/>
      <c r="F40" s="83" t="s">
        <v>31</v>
      </c>
      <c r="G40" s="71"/>
      <c r="H40" s="71"/>
      <c r="I40" s="23"/>
      <c r="J40" s="23"/>
      <c r="K40" s="23"/>
      <c r="L40" s="23"/>
      <c r="M40" s="23"/>
      <c r="N40" s="82">
        <v>1</v>
      </c>
      <c r="O40" s="141">
        <f t="shared" si="23"/>
        <v>0</v>
      </c>
      <c r="P40" s="14">
        <f t="shared" si="24"/>
        <v>0</v>
      </c>
      <c r="Q40" s="14">
        <f t="shared" si="25"/>
        <v>0</v>
      </c>
      <c r="R40" s="82">
        <v>1</v>
      </c>
      <c r="S40" s="141">
        <f t="shared" si="26"/>
        <v>0</v>
      </c>
      <c r="T40" s="14">
        <f t="shared" si="27"/>
        <v>0</v>
      </c>
      <c r="U40" s="14">
        <f t="shared" si="28"/>
        <v>0</v>
      </c>
      <c r="V40" s="82">
        <v>0</v>
      </c>
      <c r="W40" s="141">
        <f t="shared" si="29"/>
        <v>0</v>
      </c>
      <c r="X40" s="14">
        <f t="shared" si="30"/>
        <v>0</v>
      </c>
      <c r="Y40" s="14">
        <f t="shared" si="31"/>
        <v>0</v>
      </c>
      <c r="Z40" s="82">
        <v>0</v>
      </c>
      <c r="AA40" s="141">
        <f t="shared" si="32"/>
        <v>0</v>
      </c>
      <c r="AB40" s="14">
        <f t="shared" si="33"/>
        <v>0</v>
      </c>
      <c r="AC40" s="14">
        <f t="shared" si="34"/>
        <v>0</v>
      </c>
      <c r="AD40" s="82">
        <v>0</v>
      </c>
      <c r="AE40" s="141">
        <f t="shared" si="35"/>
        <v>0</v>
      </c>
      <c r="AF40" s="14">
        <f t="shared" si="36"/>
        <v>0</v>
      </c>
      <c r="AG40" s="14">
        <f t="shared" si="37"/>
        <v>0</v>
      </c>
      <c r="AH40" s="92">
        <f t="shared" si="38"/>
        <v>0</v>
      </c>
      <c r="AI40" s="14">
        <f t="shared" si="39"/>
        <v>0</v>
      </c>
      <c r="AJ40" s="92">
        <f t="shared" si="40"/>
        <v>0</v>
      </c>
    </row>
    <row r="41" spans="2:36" ht="30" customHeight="1" x14ac:dyDescent="0.2">
      <c r="B41" s="22" t="s">
        <v>254</v>
      </c>
      <c r="C41" s="82" t="s">
        <v>38</v>
      </c>
      <c r="D41" s="161"/>
      <c r="E41" s="161"/>
      <c r="F41" s="83" t="s">
        <v>31</v>
      </c>
      <c r="G41" s="71"/>
      <c r="H41" s="71"/>
      <c r="I41" s="23"/>
      <c r="J41" s="23"/>
      <c r="K41" s="23"/>
      <c r="L41" s="23"/>
      <c r="M41" s="23"/>
      <c r="N41" s="82">
        <v>1</v>
      </c>
      <c r="O41" s="141">
        <f t="shared" si="23"/>
        <v>0</v>
      </c>
      <c r="P41" s="14">
        <f t="shared" si="24"/>
        <v>0</v>
      </c>
      <c r="Q41" s="14">
        <f t="shared" si="25"/>
        <v>0</v>
      </c>
      <c r="R41" s="82">
        <v>0</v>
      </c>
      <c r="S41" s="141">
        <f t="shared" si="26"/>
        <v>0</v>
      </c>
      <c r="T41" s="14">
        <f t="shared" si="27"/>
        <v>0</v>
      </c>
      <c r="U41" s="14">
        <f t="shared" si="28"/>
        <v>0</v>
      </c>
      <c r="V41" s="82">
        <v>1</v>
      </c>
      <c r="W41" s="141">
        <f t="shared" si="29"/>
        <v>0</v>
      </c>
      <c r="X41" s="14">
        <f t="shared" si="30"/>
        <v>0</v>
      </c>
      <c r="Y41" s="14">
        <f t="shared" si="31"/>
        <v>0</v>
      </c>
      <c r="Z41" s="82">
        <v>0</v>
      </c>
      <c r="AA41" s="141">
        <f t="shared" si="32"/>
        <v>0</v>
      </c>
      <c r="AB41" s="14">
        <f t="shared" si="33"/>
        <v>0</v>
      </c>
      <c r="AC41" s="14">
        <f t="shared" si="34"/>
        <v>0</v>
      </c>
      <c r="AD41" s="82">
        <v>0</v>
      </c>
      <c r="AE41" s="141">
        <f t="shared" si="35"/>
        <v>0</v>
      </c>
      <c r="AF41" s="14">
        <f t="shared" si="36"/>
        <v>0</v>
      </c>
      <c r="AG41" s="14">
        <f t="shared" si="37"/>
        <v>0</v>
      </c>
      <c r="AH41" s="92">
        <f t="shared" si="38"/>
        <v>0</v>
      </c>
      <c r="AI41" s="14">
        <f t="shared" si="39"/>
        <v>0</v>
      </c>
      <c r="AJ41" s="92">
        <f t="shared" si="40"/>
        <v>0</v>
      </c>
    </row>
    <row r="42" spans="2:36" ht="30" customHeight="1" x14ac:dyDescent="0.2">
      <c r="B42" s="22" t="s">
        <v>255</v>
      </c>
      <c r="C42" s="82" t="s">
        <v>40</v>
      </c>
      <c r="D42" s="161"/>
      <c r="E42" s="161"/>
      <c r="F42" s="83" t="s">
        <v>31</v>
      </c>
      <c r="G42" s="71"/>
      <c r="H42" s="71"/>
      <c r="I42" s="23"/>
      <c r="J42" s="23"/>
      <c r="K42" s="23"/>
      <c r="L42" s="23"/>
      <c r="M42" s="23"/>
      <c r="N42" s="82">
        <v>1</v>
      </c>
      <c r="O42" s="141">
        <f t="shared" si="23"/>
        <v>0</v>
      </c>
      <c r="P42" s="14">
        <f t="shared" si="24"/>
        <v>0</v>
      </c>
      <c r="Q42" s="14">
        <f t="shared" si="25"/>
        <v>0</v>
      </c>
      <c r="R42" s="82">
        <v>2</v>
      </c>
      <c r="S42" s="141">
        <f t="shared" si="26"/>
        <v>0</v>
      </c>
      <c r="T42" s="14">
        <f t="shared" si="27"/>
        <v>0</v>
      </c>
      <c r="U42" s="14">
        <f t="shared" si="28"/>
        <v>0</v>
      </c>
      <c r="V42" s="82">
        <v>1</v>
      </c>
      <c r="W42" s="141">
        <f t="shared" si="29"/>
        <v>0</v>
      </c>
      <c r="X42" s="14">
        <f t="shared" si="30"/>
        <v>0</v>
      </c>
      <c r="Y42" s="14">
        <f t="shared" si="31"/>
        <v>0</v>
      </c>
      <c r="Z42" s="82">
        <v>1</v>
      </c>
      <c r="AA42" s="141">
        <f t="shared" si="32"/>
        <v>0</v>
      </c>
      <c r="AB42" s="14">
        <f t="shared" si="33"/>
        <v>0</v>
      </c>
      <c r="AC42" s="14">
        <f t="shared" si="34"/>
        <v>0</v>
      </c>
      <c r="AD42" s="82">
        <v>1</v>
      </c>
      <c r="AE42" s="141">
        <f t="shared" si="35"/>
        <v>0</v>
      </c>
      <c r="AF42" s="14">
        <f t="shared" si="36"/>
        <v>0</v>
      </c>
      <c r="AG42" s="14">
        <f t="shared" si="37"/>
        <v>0</v>
      </c>
      <c r="AH42" s="92">
        <f t="shared" si="38"/>
        <v>0</v>
      </c>
      <c r="AI42" s="14">
        <f t="shared" si="39"/>
        <v>0</v>
      </c>
      <c r="AJ42" s="92">
        <f t="shared" si="40"/>
        <v>0</v>
      </c>
    </row>
    <row r="43" spans="2:36" ht="30" customHeight="1" x14ac:dyDescent="0.2">
      <c r="B43" s="170" t="s">
        <v>62</v>
      </c>
      <c r="C43" s="170"/>
      <c r="D43" s="170"/>
      <c r="E43" s="170"/>
      <c r="F43" s="89"/>
      <c r="G43" s="130" t="s">
        <v>27</v>
      </c>
      <c r="H43" s="130" t="s">
        <v>28</v>
      </c>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row>
    <row r="44" spans="2:36" ht="30" customHeight="1" x14ac:dyDescent="0.2">
      <c r="B44" s="22" t="s">
        <v>65</v>
      </c>
      <c r="C44" s="84" t="s">
        <v>66</v>
      </c>
      <c r="D44" s="161" t="s">
        <v>67</v>
      </c>
      <c r="E44" s="161"/>
      <c r="F44" s="83" t="s">
        <v>31</v>
      </c>
      <c r="G44" s="71"/>
      <c r="H44" s="71"/>
      <c r="I44" s="23"/>
      <c r="J44" s="23"/>
      <c r="K44" s="23"/>
      <c r="L44" s="23"/>
      <c r="M44" s="23"/>
      <c r="N44" s="82">
        <v>10</v>
      </c>
      <c r="O44" s="141">
        <f t="shared" ref="O44:O52" si="41">I44</f>
        <v>0</v>
      </c>
      <c r="P44" s="14">
        <f t="shared" ref="P44:P52" si="42">N44*O44</f>
        <v>0</v>
      </c>
      <c r="Q44" s="14">
        <f t="shared" ref="Q44:Q52" si="43">P44+P44*$X$3</f>
        <v>0</v>
      </c>
      <c r="R44" s="82">
        <v>10</v>
      </c>
      <c r="S44" s="141">
        <f t="shared" ref="S44:S52" si="44">J44</f>
        <v>0</v>
      </c>
      <c r="T44" s="14">
        <f t="shared" ref="T44:T52" si="45">R44*S44</f>
        <v>0</v>
      </c>
      <c r="U44" s="14">
        <f t="shared" ref="U44:U52" si="46">T44+T44*$X$3</f>
        <v>0</v>
      </c>
      <c r="V44" s="82">
        <v>10</v>
      </c>
      <c r="W44" s="141">
        <f t="shared" ref="W44:W52" si="47">K44</f>
        <v>0</v>
      </c>
      <c r="X44" s="14">
        <f t="shared" ref="X44:X52" si="48">V44*W44</f>
        <v>0</v>
      </c>
      <c r="Y44" s="14">
        <f t="shared" ref="Y44:Y52" si="49">X44+X44*$X$3</f>
        <v>0</v>
      </c>
      <c r="Z44" s="82">
        <v>10</v>
      </c>
      <c r="AA44" s="141">
        <f t="shared" ref="AA44:AA52" si="50">L44</f>
        <v>0</v>
      </c>
      <c r="AB44" s="14">
        <f t="shared" ref="AB44:AB52" si="51">Z44*AA44</f>
        <v>0</v>
      </c>
      <c r="AC44" s="14">
        <f t="shared" ref="AC44:AC52" si="52">AB44+AB44*$X$3</f>
        <v>0</v>
      </c>
      <c r="AD44" s="82">
        <v>10</v>
      </c>
      <c r="AE44" s="141">
        <f t="shared" ref="AE44:AE52" si="53">M44</f>
        <v>0</v>
      </c>
      <c r="AF44" s="14">
        <f t="shared" ref="AF44:AF52" si="54">AD44*AE44</f>
        <v>0</v>
      </c>
      <c r="AG44" s="14">
        <f t="shared" ref="AG44:AG52" si="55">AF44+AF44*$X$3</f>
        <v>0</v>
      </c>
      <c r="AH44" s="92">
        <f t="shared" ref="AH44:AH72" si="56">AB44+X44+T44+P44+AF44</f>
        <v>0</v>
      </c>
      <c r="AI44" s="14">
        <f t="shared" ref="AI44:AI52" si="57">AH44*$AI$3</f>
        <v>0</v>
      </c>
      <c r="AJ44" s="92">
        <f t="shared" ref="AJ44:AJ52" si="58">AH44+AI44</f>
        <v>0</v>
      </c>
    </row>
    <row r="45" spans="2:36" ht="45" customHeight="1" x14ac:dyDescent="0.2">
      <c r="B45" s="22" t="s">
        <v>68</v>
      </c>
      <c r="C45" s="84" t="s">
        <v>69</v>
      </c>
      <c r="D45" s="161"/>
      <c r="E45" s="161"/>
      <c r="F45" s="83" t="s">
        <v>31</v>
      </c>
      <c r="G45" s="71"/>
      <c r="H45" s="71"/>
      <c r="I45" s="23"/>
      <c r="J45" s="23"/>
      <c r="K45" s="23"/>
      <c r="L45" s="23"/>
      <c r="M45" s="23"/>
      <c r="N45" s="82">
        <v>2</v>
      </c>
      <c r="O45" s="141">
        <f t="shared" si="41"/>
        <v>0</v>
      </c>
      <c r="P45" s="14">
        <f t="shared" si="42"/>
        <v>0</v>
      </c>
      <c r="Q45" s="14">
        <f t="shared" si="43"/>
        <v>0</v>
      </c>
      <c r="R45" s="82">
        <v>2</v>
      </c>
      <c r="S45" s="141">
        <f t="shared" si="44"/>
        <v>0</v>
      </c>
      <c r="T45" s="14">
        <f t="shared" si="45"/>
        <v>0</v>
      </c>
      <c r="U45" s="14">
        <f t="shared" si="46"/>
        <v>0</v>
      </c>
      <c r="V45" s="82">
        <v>10</v>
      </c>
      <c r="W45" s="141">
        <f t="shared" si="47"/>
        <v>0</v>
      </c>
      <c r="X45" s="14">
        <f t="shared" si="48"/>
        <v>0</v>
      </c>
      <c r="Y45" s="14">
        <f t="shared" si="49"/>
        <v>0</v>
      </c>
      <c r="Z45" s="82">
        <v>10</v>
      </c>
      <c r="AA45" s="141">
        <f t="shared" si="50"/>
        <v>0</v>
      </c>
      <c r="AB45" s="14">
        <f t="shared" si="51"/>
        <v>0</v>
      </c>
      <c r="AC45" s="14">
        <f t="shared" si="52"/>
        <v>0</v>
      </c>
      <c r="AD45" s="82">
        <v>2</v>
      </c>
      <c r="AE45" s="141">
        <f t="shared" si="53"/>
        <v>0</v>
      </c>
      <c r="AF45" s="14">
        <f t="shared" si="54"/>
        <v>0</v>
      </c>
      <c r="AG45" s="14">
        <f t="shared" si="55"/>
        <v>0</v>
      </c>
      <c r="AH45" s="92">
        <f t="shared" si="56"/>
        <v>0</v>
      </c>
      <c r="AI45" s="14">
        <f t="shared" si="57"/>
        <v>0</v>
      </c>
      <c r="AJ45" s="92">
        <f t="shared" si="58"/>
        <v>0</v>
      </c>
    </row>
    <row r="46" spans="2:36" ht="45" customHeight="1" x14ac:dyDescent="0.2">
      <c r="B46" s="22" t="s">
        <v>270</v>
      </c>
      <c r="C46" s="84" t="s">
        <v>70</v>
      </c>
      <c r="D46" s="161" t="s">
        <v>71</v>
      </c>
      <c r="E46" s="161"/>
      <c r="F46" s="83" t="s">
        <v>31</v>
      </c>
      <c r="G46" s="71"/>
      <c r="H46" s="71"/>
      <c r="I46" s="23"/>
      <c r="J46" s="23"/>
      <c r="K46" s="23"/>
      <c r="L46" s="23"/>
      <c r="M46" s="23"/>
      <c r="N46" s="82">
        <v>5</v>
      </c>
      <c r="O46" s="141">
        <f t="shared" si="41"/>
        <v>0</v>
      </c>
      <c r="P46" s="14">
        <f t="shared" si="42"/>
        <v>0</v>
      </c>
      <c r="Q46" s="14">
        <f t="shared" si="43"/>
        <v>0</v>
      </c>
      <c r="R46" s="82">
        <v>5</v>
      </c>
      <c r="S46" s="141">
        <f t="shared" si="44"/>
        <v>0</v>
      </c>
      <c r="T46" s="14">
        <f t="shared" si="45"/>
        <v>0</v>
      </c>
      <c r="U46" s="14">
        <f t="shared" si="46"/>
        <v>0</v>
      </c>
      <c r="V46" s="82">
        <v>5</v>
      </c>
      <c r="W46" s="141">
        <f t="shared" si="47"/>
        <v>0</v>
      </c>
      <c r="X46" s="14">
        <f t="shared" si="48"/>
        <v>0</v>
      </c>
      <c r="Y46" s="14">
        <f t="shared" si="49"/>
        <v>0</v>
      </c>
      <c r="Z46" s="82">
        <v>5</v>
      </c>
      <c r="AA46" s="141">
        <f t="shared" si="50"/>
        <v>0</v>
      </c>
      <c r="AB46" s="14">
        <f t="shared" si="51"/>
        <v>0</v>
      </c>
      <c r="AC46" s="14">
        <f t="shared" si="52"/>
        <v>0</v>
      </c>
      <c r="AD46" s="82">
        <v>5</v>
      </c>
      <c r="AE46" s="141">
        <f t="shared" si="53"/>
        <v>0</v>
      </c>
      <c r="AF46" s="14">
        <f t="shared" si="54"/>
        <v>0</v>
      </c>
      <c r="AG46" s="14">
        <f t="shared" si="55"/>
        <v>0</v>
      </c>
      <c r="AH46" s="92">
        <f t="shared" si="56"/>
        <v>0</v>
      </c>
      <c r="AI46" s="14">
        <f t="shared" si="57"/>
        <v>0</v>
      </c>
      <c r="AJ46" s="92">
        <f t="shared" si="58"/>
        <v>0</v>
      </c>
    </row>
    <row r="47" spans="2:36" ht="45" customHeight="1" x14ac:dyDescent="0.2">
      <c r="B47" s="22" t="s">
        <v>269</v>
      </c>
      <c r="C47" s="84" t="s">
        <v>72</v>
      </c>
      <c r="D47" s="161"/>
      <c r="E47" s="161"/>
      <c r="F47" s="83" t="s">
        <v>31</v>
      </c>
      <c r="G47" s="71"/>
      <c r="H47" s="71"/>
      <c r="I47" s="23"/>
      <c r="J47" s="23"/>
      <c r="K47" s="23"/>
      <c r="L47" s="23"/>
      <c r="M47" s="23"/>
      <c r="N47" s="82">
        <v>5</v>
      </c>
      <c r="O47" s="141">
        <f t="shared" si="41"/>
        <v>0</v>
      </c>
      <c r="P47" s="14">
        <f t="shared" si="42"/>
        <v>0</v>
      </c>
      <c r="Q47" s="14">
        <f t="shared" si="43"/>
        <v>0</v>
      </c>
      <c r="R47" s="82">
        <v>5</v>
      </c>
      <c r="S47" s="141">
        <f t="shared" si="44"/>
        <v>0</v>
      </c>
      <c r="T47" s="14">
        <f t="shared" si="45"/>
        <v>0</v>
      </c>
      <c r="U47" s="14">
        <f t="shared" si="46"/>
        <v>0</v>
      </c>
      <c r="V47" s="82">
        <v>5</v>
      </c>
      <c r="W47" s="141">
        <f t="shared" si="47"/>
        <v>0</v>
      </c>
      <c r="X47" s="14">
        <f t="shared" si="48"/>
        <v>0</v>
      </c>
      <c r="Y47" s="14">
        <f t="shared" si="49"/>
        <v>0</v>
      </c>
      <c r="Z47" s="82">
        <v>5</v>
      </c>
      <c r="AA47" s="141">
        <f t="shared" si="50"/>
        <v>0</v>
      </c>
      <c r="AB47" s="14">
        <f t="shared" si="51"/>
        <v>0</v>
      </c>
      <c r="AC47" s="14">
        <f t="shared" si="52"/>
        <v>0</v>
      </c>
      <c r="AD47" s="82">
        <v>5</v>
      </c>
      <c r="AE47" s="141">
        <f t="shared" si="53"/>
        <v>0</v>
      </c>
      <c r="AF47" s="14">
        <f t="shared" si="54"/>
        <v>0</v>
      </c>
      <c r="AG47" s="14">
        <f t="shared" si="55"/>
        <v>0</v>
      </c>
      <c r="AH47" s="92">
        <f t="shared" si="56"/>
        <v>0</v>
      </c>
      <c r="AI47" s="14">
        <f t="shared" si="57"/>
        <v>0</v>
      </c>
      <c r="AJ47" s="92">
        <f t="shared" si="58"/>
        <v>0</v>
      </c>
    </row>
    <row r="48" spans="2:36" ht="45" customHeight="1" x14ac:dyDescent="0.2">
      <c r="B48" s="22" t="s">
        <v>256</v>
      </c>
      <c r="C48" s="84" t="s">
        <v>73</v>
      </c>
      <c r="D48" s="161"/>
      <c r="E48" s="161"/>
      <c r="F48" s="83" t="s">
        <v>31</v>
      </c>
      <c r="G48" s="71"/>
      <c r="H48" s="71"/>
      <c r="I48" s="23"/>
      <c r="J48" s="23"/>
      <c r="K48" s="23"/>
      <c r="L48" s="23"/>
      <c r="M48" s="23"/>
      <c r="N48" s="82">
        <v>15</v>
      </c>
      <c r="O48" s="141">
        <f t="shared" si="41"/>
        <v>0</v>
      </c>
      <c r="P48" s="14">
        <f t="shared" si="42"/>
        <v>0</v>
      </c>
      <c r="Q48" s="14">
        <f t="shared" si="43"/>
        <v>0</v>
      </c>
      <c r="R48" s="82">
        <v>15</v>
      </c>
      <c r="S48" s="141">
        <f t="shared" si="44"/>
        <v>0</v>
      </c>
      <c r="T48" s="14">
        <f t="shared" si="45"/>
        <v>0</v>
      </c>
      <c r="U48" s="14">
        <f t="shared" si="46"/>
        <v>0</v>
      </c>
      <c r="V48" s="82">
        <v>15</v>
      </c>
      <c r="W48" s="141">
        <f t="shared" si="47"/>
        <v>0</v>
      </c>
      <c r="X48" s="14">
        <f t="shared" si="48"/>
        <v>0</v>
      </c>
      <c r="Y48" s="14">
        <f t="shared" si="49"/>
        <v>0</v>
      </c>
      <c r="Z48" s="82">
        <v>15</v>
      </c>
      <c r="AA48" s="141">
        <f t="shared" si="50"/>
        <v>0</v>
      </c>
      <c r="AB48" s="14">
        <f t="shared" si="51"/>
        <v>0</v>
      </c>
      <c r="AC48" s="14">
        <f t="shared" si="52"/>
        <v>0</v>
      </c>
      <c r="AD48" s="82">
        <v>15</v>
      </c>
      <c r="AE48" s="141">
        <f t="shared" si="53"/>
        <v>0</v>
      </c>
      <c r="AF48" s="14">
        <f t="shared" si="54"/>
        <v>0</v>
      </c>
      <c r="AG48" s="14">
        <f t="shared" si="55"/>
        <v>0</v>
      </c>
      <c r="AH48" s="92">
        <f t="shared" si="56"/>
        <v>0</v>
      </c>
      <c r="AI48" s="14">
        <f t="shared" si="57"/>
        <v>0</v>
      </c>
      <c r="AJ48" s="92">
        <f t="shared" si="58"/>
        <v>0</v>
      </c>
    </row>
    <row r="49" spans="2:36" ht="45" customHeight="1" x14ac:dyDescent="0.2">
      <c r="B49" s="91" t="s">
        <v>257</v>
      </c>
      <c r="C49" s="84" t="s">
        <v>74</v>
      </c>
      <c r="D49" s="161"/>
      <c r="E49" s="161"/>
      <c r="F49" s="83" t="s">
        <v>31</v>
      </c>
      <c r="G49" s="71"/>
      <c r="H49" s="71"/>
      <c r="I49" s="23"/>
      <c r="J49" s="23"/>
      <c r="K49" s="23"/>
      <c r="L49" s="23"/>
      <c r="M49" s="23"/>
      <c r="N49" s="82">
        <v>10</v>
      </c>
      <c r="O49" s="141">
        <f t="shared" si="41"/>
        <v>0</v>
      </c>
      <c r="P49" s="14">
        <f t="shared" si="42"/>
        <v>0</v>
      </c>
      <c r="Q49" s="14">
        <f t="shared" si="43"/>
        <v>0</v>
      </c>
      <c r="R49" s="82">
        <v>10</v>
      </c>
      <c r="S49" s="141">
        <f t="shared" si="44"/>
        <v>0</v>
      </c>
      <c r="T49" s="14">
        <f t="shared" si="45"/>
        <v>0</v>
      </c>
      <c r="U49" s="14">
        <f t="shared" si="46"/>
        <v>0</v>
      </c>
      <c r="V49" s="82">
        <v>10</v>
      </c>
      <c r="W49" s="141">
        <f t="shared" si="47"/>
        <v>0</v>
      </c>
      <c r="X49" s="14">
        <f t="shared" si="48"/>
        <v>0</v>
      </c>
      <c r="Y49" s="14">
        <f t="shared" si="49"/>
        <v>0</v>
      </c>
      <c r="Z49" s="82">
        <v>10</v>
      </c>
      <c r="AA49" s="141">
        <f t="shared" si="50"/>
        <v>0</v>
      </c>
      <c r="AB49" s="14">
        <f t="shared" si="51"/>
        <v>0</v>
      </c>
      <c r="AC49" s="14">
        <f t="shared" si="52"/>
        <v>0</v>
      </c>
      <c r="AD49" s="82">
        <v>10</v>
      </c>
      <c r="AE49" s="141">
        <f t="shared" si="53"/>
        <v>0</v>
      </c>
      <c r="AF49" s="14">
        <f t="shared" si="54"/>
        <v>0</v>
      </c>
      <c r="AG49" s="14">
        <f t="shared" si="55"/>
        <v>0</v>
      </c>
      <c r="AH49" s="92">
        <f t="shared" si="56"/>
        <v>0</v>
      </c>
      <c r="AI49" s="14">
        <f t="shared" si="57"/>
        <v>0</v>
      </c>
      <c r="AJ49" s="92">
        <f t="shared" si="58"/>
        <v>0</v>
      </c>
    </row>
    <row r="50" spans="2:36" ht="30" customHeight="1" x14ac:dyDescent="0.2">
      <c r="B50" s="22" t="s">
        <v>75</v>
      </c>
      <c r="C50" s="84" t="s">
        <v>36</v>
      </c>
      <c r="D50" s="161" t="s">
        <v>76</v>
      </c>
      <c r="E50" s="161"/>
      <c r="F50" s="83" t="s">
        <v>77</v>
      </c>
      <c r="G50" s="71"/>
      <c r="H50" s="71"/>
      <c r="I50" s="23"/>
      <c r="J50" s="23"/>
      <c r="K50" s="23"/>
      <c r="L50" s="23"/>
      <c r="M50" s="23"/>
      <c r="N50" s="82">
        <v>1</v>
      </c>
      <c r="O50" s="141">
        <f t="shared" si="41"/>
        <v>0</v>
      </c>
      <c r="P50" s="14">
        <f t="shared" si="42"/>
        <v>0</v>
      </c>
      <c r="Q50" s="14">
        <f t="shared" si="43"/>
        <v>0</v>
      </c>
      <c r="R50" s="82">
        <v>1</v>
      </c>
      <c r="S50" s="141">
        <f t="shared" si="44"/>
        <v>0</v>
      </c>
      <c r="T50" s="14">
        <f t="shared" si="45"/>
        <v>0</v>
      </c>
      <c r="U50" s="14">
        <f t="shared" si="46"/>
        <v>0</v>
      </c>
      <c r="V50" s="82">
        <v>1</v>
      </c>
      <c r="W50" s="141">
        <f t="shared" si="47"/>
        <v>0</v>
      </c>
      <c r="X50" s="14">
        <f t="shared" si="48"/>
        <v>0</v>
      </c>
      <c r="Y50" s="14">
        <f t="shared" si="49"/>
        <v>0</v>
      </c>
      <c r="Z50" s="82">
        <v>2</v>
      </c>
      <c r="AA50" s="141">
        <f t="shared" si="50"/>
        <v>0</v>
      </c>
      <c r="AB50" s="14">
        <f t="shared" si="51"/>
        <v>0</v>
      </c>
      <c r="AC50" s="14">
        <f t="shared" si="52"/>
        <v>0</v>
      </c>
      <c r="AD50" s="82">
        <v>2</v>
      </c>
      <c r="AE50" s="141">
        <f t="shared" si="53"/>
        <v>0</v>
      </c>
      <c r="AF50" s="14">
        <f t="shared" si="54"/>
        <v>0</v>
      </c>
      <c r="AG50" s="14">
        <f t="shared" si="55"/>
        <v>0</v>
      </c>
      <c r="AH50" s="92">
        <f t="shared" si="56"/>
        <v>0</v>
      </c>
      <c r="AI50" s="14">
        <f t="shared" si="57"/>
        <v>0</v>
      </c>
      <c r="AJ50" s="92">
        <f t="shared" si="58"/>
        <v>0</v>
      </c>
    </row>
    <row r="51" spans="2:36" ht="30" customHeight="1" x14ac:dyDescent="0.2">
      <c r="B51" s="22" t="s">
        <v>78</v>
      </c>
      <c r="C51" s="84" t="s">
        <v>38</v>
      </c>
      <c r="D51" s="161"/>
      <c r="E51" s="161"/>
      <c r="F51" s="83" t="s">
        <v>77</v>
      </c>
      <c r="G51" s="71"/>
      <c r="H51" s="71"/>
      <c r="I51" s="23"/>
      <c r="J51" s="23"/>
      <c r="K51" s="23"/>
      <c r="L51" s="23"/>
      <c r="M51" s="23"/>
      <c r="N51" s="82">
        <v>1</v>
      </c>
      <c r="O51" s="141">
        <f t="shared" si="41"/>
        <v>0</v>
      </c>
      <c r="P51" s="14">
        <f t="shared" si="42"/>
        <v>0</v>
      </c>
      <c r="Q51" s="14">
        <f t="shared" si="43"/>
        <v>0</v>
      </c>
      <c r="R51" s="82">
        <v>1</v>
      </c>
      <c r="S51" s="141">
        <f t="shared" si="44"/>
        <v>0</v>
      </c>
      <c r="T51" s="14">
        <f t="shared" si="45"/>
        <v>0</v>
      </c>
      <c r="U51" s="14">
        <f t="shared" si="46"/>
        <v>0</v>
      </c>
      <c r="V51" s="82">
        <v>1</v>
      </c>
      <c r="W51" s="141">
        <f t="shared" si="47"/>
        <v>0</v>
      </c>
      <c r="X51" s="14">
        <f t="shared" si="48"/>
        <v>0</v>
      </c>
      <c r="Y51" s="14">
        <f t="shared" si="49"/>
        <v>0</v>
      </c>
      <c r="Z51" s="82">
        <v>2</v>
      </c>
      <c r="AA51" s="141">
        <f t="shared" si="50"/>
        <v>0</v>
      </c>
      <c r="AB51" s="14">
        <f t="shared" si="51"/>
        <v>0</v>
      </c>
      <c r="AC51" s="14">
        <f t="shared" si="52"/>
        <v>0</v>
      </c>
      <c r="AD51" s="82">
        <v>1</v>
      </c>
      <c r="AE51" s="141">
        <f t="shared" si="53"/>
        <v>0</v>
      </c>
      <c r="AF51" s="14">
        <f t="shared" si="54"/>
        <v>0</v>
      </c>
      <c r="AG51" s="14">
        <f t="shared" si="55"/>
        <v>0</v>
      </c>
      <c r="AH51" s="92">
        <f t="shared" si="56"/>
        <v>0</v>
      </c>
      <c r="AI51" s="14">
        <f t="shared" si="57"/>
        <v>0</v>
      </c>
      <c r="AJ51" s="92">
        <f t="shared" si="58"/>
        <v>0</v>
      </c>
    </row>
    <row r="52" spans="2:36" ht="30" customHeight="1" x14ac:dyDescent="0.2">
      <c r="B52" s="22" t="s">
        <v>79</v>
      </c>
      <c r="C52" s="84" t="s">
        <v>40</v>
      </c>
      <c r="D52" s="161"/>
      <c r="E52" s="161"/>
      <c r="F52" s="83" t="s">
        <v>77</v>
      </c>
      <c r="G52" s="71"/>
      <c r="H52" s="71"/>
      <c r="I52" s="23"/>
      <c r="J52" s="23"/>
      <c r="K52" s="23"/>
      <c r="L52" s="23"/>
      <c r="M52" s="23"/>
      <c r="N52" s="82">
        <v>1</v>
      </c>
      <c r="O52" s="141">
        <f t="shared" si="41"/>
        <v>0</v>
      </c>
      <c r="P52" s="14">
        <f t="shared" si="42"/>
        <v>0</v>
      </c>
      <c r="Q52" s="14">
        <f t="shared" si="43"/>
        <v>0</v>
      </c>
      <c r="R52" s="82">
        <v>1</v>
      </c>
      <c r="S52" s="141">
        <f t="shared" si="44"/>
        <v>0</v>
      </c>
      <c r="T52" s="14">
        <f t="shared" si="45"/>
        <v>0</v>
      </c>
      <c r="U52" s="14">
        <f t="shared" si="46"/>
        <v>0</v>
      </c>
      <c r="V52" s="82">
        <v>1</v>
      </c>
      <c r="W52" s="141">
        <f t="shared" si="47"/>
        <v>0</v>
      </c>
      <c r="X52" s="14">
        <f t="shared" si="48"/>
        <v>0</v>
      </c>
      <c r="Y52" s="14">
        <f t="shared" si="49"/>
        <v>0</v>
      </c>
      <c r="Z52" s="82">
        <v>2</v>
      </c>
      <c r="AA52" s="141">
        <f t="shared" si="50"/>
        <v>0</v>
      </c>
      <c r="AB52" s="14">
        <f t="shared" si="51"/>
        <v>0</v>
      </c>
      <c r="AC52" s="14">
        <f t="shared" si="52"/>
        <v>0</v>
      </c>
      <c r="AD52" s="82">
        <v>2</v>
      </c>
      <c r="AE52" s="141">
        <f t="shared" si="53"/>
        <v>0</v>
      </c>
      <c r="AF52" s="14">
        <f t="shared" si="54"/>
        <v>0</v>
      </c>
      <c r="AG52" s="14">
        <f t="shared" si="55"/>
        <v>0</v>
      </c>
      <c r="AH52" s="92">
        <f t="shared" si="56"/>
        <v>0</v>
      </c>
      <c r="AI52" s="14">
        <f t="shared" si="57"/>
        <v>0</v>
      </c>
      <c r="AJ52" s="92">
        <f t="shared" si="58"/>
        <v>0</v>
      </c>
    </row>
    <row r="53" spans="2:36" ht="30" customHeight="1" x14ac:dyDescent="0.2">
      <c r="B53" s="170" t="s">
        <v>80</v>
      </c>
      <c r="C53" s="186"/>
      <c r="D53" s="186"/>
      <c r="E53" s="186"/>
      <c r="F53" s="133"/>
      <c r="G53" s="134" t="s">
        <v>27</v>
      </c>
      <c r="H53" s="134" t="s">
        <v>28</v>
      </c>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row>
    <row r="54" spans="2:36" ht="45.75" customHeight="1" x14ac:dyDescent="0.2">
      <c r="B54" s="230" t="s">
        <v>308</v>
      </c>
      <c r="C54" s="219" t="s">
        <v>326</v>
      </c>
      <c r="D54" s="161" t="s">
        <v>309</v>
      </c>
      <c r="E54" s="161"/>
      <c r="F54" s="220" t="s">
        <v>31</v>
      </c>
      <c r="G54" s="221"/>
      <c r="H54" s="222"/>
      <c r="I54" s="227" t="s">
        <v>346</v>
      </c>
      <c r="J54" s="228"/>
      <c r="K54" s="228"/>
      <c r="L54" s="228"/>
      <c r="M54" s="229"/>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row>
    <row r="55" spans="2:36" ht="15.75" x14ac:dyDescent="0.2">
      <c r="B55" s="230"/>
      <c r="C55" s="219"/>
      <c r="D55" s="161"/>
      <c r="E55" s="161"/>
      <c r="F55" s="220"/>
      <c r="G55" s="223" t="s">
        <v>334</v>
      </c>
      <c r="H55" s="223"/>
      <c r="I55" s="128" t="s">
        <v>335</v>
      </c>
      <c r="J55" s="127" t="s">
        <v>336</v>
      </c>
      <c r="K55" s="127" t="s">
        <v>337</v>
      </c>
      <c r="L55" s="127" t="s">
        <v>338</v>
      </c>
      <c r="M55" s="127" t="s">
        <v>339</v>
      </c>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row>
    <row r="56" spans="2:36" x14ac:dyDescent="0.2">
      <c r="B56" s="230"/>
      <c r="C56" s="219"/>
      <c r="D56" s="161"/>
      <c r="E56" s="161"/>
      <c r="F56" s="220"/>
      <c r="G56" s="218" t="s">
        <v>333</v>
      </c>
      <c r="H56" s="218"/>
      <c r="I56" s="82">
        <v>0</v>
      </c>
      <c r="J56" s="82">
        <v>0</v>
      </c>
      <c r="K56" s="82">
        <v>0</v>
      </c>
      <c r="L56" s="82">
        <v>0</v>
      </c>
      <c r="M56" s="82">
        <v>13</v>
      </c>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row>
    <row r="57" spans="2:36" x14ac:dyDescent="0.2">
      <c r="B57" s="230"/>
      <c r="C57" s="219"/>
      <c r="D57" s="161"/>
      <c r="E57" s="161"/>
      <c r="F57" s="220"/>
      <c r="G57" s="218" t="s">
        <v>331</v>
      </c>
      <c r="H57" s="218"/>
      <c r="I57" s="82">
        <v>0</v>
      </c>
      <c r="J57" s="82">
        <v>13</v>
      </c>
      <c r="K57" s="82">
        <v>13</v>
      </c>
      <c r="L57" s="82">
        <v>13</v>
      </c>
      <c r="M57" s="82">
        <v>0</v>
      </c>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row>
    <row r="58" spans="2:36" x14ac:dyDescent="0.2">
      <c r="B58" s="230"/>
      <c r="C58" s="219"/>
      <c r="D58" s="161"/>
      <c r="E58" s="161"/>
      <c r="F58" s="220"/>
      <c r="G58" s="218" t="s">
        <v>332</v>
      </c>
      <c r="H58" s="218"/>
      <c r="I58" s="82">
        <v>0</v>
      </c>
      <c r="J58" s="82">
        <v>39</v>
      </c>
      <c r="K58" s="82">
        <v>39</v>
      </c>
      <c r="L58" s="82">
        <v>39</v>
      </c>
      <c r="M58" s="82">
        <v>39</v>
      </c>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row>
    <row r="59" spans="2:36" x14ac:dyDescent="0.2">
      <c r="B59" s="230"/>
      <c r="C59" s="219"/>
      <c r="D59" s="161"/>
      <c r="E59" s="161"/>
      <c r="F59" s="220"/>
      <c r="G59" s="218" t="s">
        <v>328</v>
      </c>
      <c r="H59" s="218"/>
      <c r="I59" s="82">
        <v>0</v>
      </c>
      <c r="J59" s="82">
        <v>0</v>
      </c>
      <c r="K59" s="82">
        <v>0</v>
      </c>
      <c r="L59" s="82">
        <v>0</v>
      </c>
      <c r="M59" s="82">
        <v>9</v>
      </c>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row>
    <row r="60" spans="2:36" x14ac:dyDescent="0.2">
      <c r="B60" s="230"/>
      <c r="C60" s="219"/>
      <c r="D60" s="161"/>
      <c r="E60" s="161"/>
      <c r="F60" s="220"/>
      <c r="G60" s="218" t="s">
        <v>329</v>
      </c>
      <c r="H60" s="218"/>
      <c r="I60" s="82">
        <v>0</v>
      </c>
      <c r="J60" s="82">
        <v>9</v>
      </c>
      <c r="K60" s="82">
        <v>9</v>
      </c>
      <c r="L60" s="82">
        <v>9</v>
      </c>
      <c r="M60" s="82">
        <v>0</v>
      </c>
      <c r="N60" s="217"/>
      <c r="O60" s="217"/>
      <c r="P60" s="217"/>
      <c r="Q60" s="217"/>
      <c r="R60" s="217"/>
      <c r="S60" s="217"/>
      <c r="T60" s="217"/>
      <c r="U60" s="217"/>
      <c r="V60" s="217"/>
      <c r="W60" s="217"/>
      <c r="X60" s="217"/>
      <c r="Y60" s="217"/>
      <c r="Z60" s="217"/>
      <c r="AA60" s="217"/>
      <c r="AB60" s="217"/>
      <c r="AC60" s="217"/>
      <c r="AD60" s="217"/>
      <c r="AE60" s="217"/>
      <c r="AF60" s="217"/>
      <c r="AG60" s="217"/>
      <c r="AH60" s="217"/>
      <c r="AI60" s="217"/>
      <c r="AJ60" s="217"/>
    </row>
    <row r="61" spans="2:36" x14ac:dyDescent="0.2">
      <c r="B61" s="230"/>
      <c r="C61" s="219"/>
      <c r="D61" s="161"/>
      <c r="E61" s="161"/>
      <c r="F61" s="220"/>
      <c r="G61" s="218" t="s">
        <v>330</v>
      </c>
      <c r="H61" s="218"/>
      <c r="I61" s="82">
        <v>0</v>
      </c>
      <c r="J61" s="82">
        <v>27</v>
      </c>
      <c r="K61" s="82">
        <v>27</v>
      </c>
      <c r="L61" s="82">
        <v>27</v>
      </c>
      <c r="M61" s="82">
        <v>27</v>
      </c>
      <c r="N61" s="217"/>
      <c r="O61" s="217"/>
      <c r="P61" s="217"/>
      <c r="Q61" s="217"/>
      <c r="R61" s="217"/>
      <c r="S61" s="217"/>
      <c r="T61" s="217"/>
      <c r="U61" s="217"/>
      <c r="V61" s="217"/>
      <c r="W61" s="217"/>
      <c r="X61" s="217"/>
      <c r="Y61" s="217"/>
      <c r="Z61" s="217"/>
      <c r="AA61" s="217"/>
      <c r="AB61" s="217"/>
      <c r="AC61" s="217"/>
      <c r="AD61" s="217"/>
      <c r="AE61" s="217"/>
      <c r="AF61" s="217"/>
      <c r="AG61" s="217"/>
      <c r="AH61" s="217"/>
      <c r="AI61" s="217"/>
      <c r="AJ61" s="217"/>
    </row>
    <row r="62" spans="2:36" ht="30" customHeight="1" x14ac:dyDescent="0.2">
      <c r="B62" s="230"/>
      <c r="C62" s="219"/>
      <c r="D62" s="161"/>
      <c r="E62" s="161"/>
      <c r="F62" s="220"/>
      <c r="G62" s="136"/>
      <c r="H62" s="136"/>
      <c r="I62" s="141">
        <f>(DQE!I56*'BPU Formules de Calcul'!$E3+DQE!I57*'BPU Formules de Calcul'!$E4+DQE!I58*'BPU Formules de Calcul'!$E5+DQE!I59*'BPU Formules de Calcul'!$E6+DQE!I60*'BPU Formules de Calcul'!$E7+DQE!I61*'BPU Formules de Calcul'!$E8)*(1-'BPU Formules de Calcul'!$E10)</f>
        <v>0</v>
      </c>
      <c r="J62" s="141">
        <f>(DQE!J56*'BPU Formules de Calcul'!$E3+DQE!J57*'BPU Formules de Calcul'!$E4+DQE!J58*'BPU Formules de Calcul'!$E5+DQE!J59*'BPU Formules de Calcul'!$E6+DQE!J60*'BPU Formules de Calcul'!$E7+DQE!J61*'BPU Formules de Calcul'!$E8)*(1-'BPU Formules de Calcul'!$E11)</f>
        <v>0</v>
      </c>
      <c r="K62" s="141">
        <f>(DQE!K56*'BPU Formules de Calcul'!$E3+DQE!K57*'BPU Formules de Calcul'!$E4+DQE!K58*'BPU Formules de Calcul'!$E5+DQE!K59*'BPU Formules de Calcul'!$E6+DQE!K60*'BPU Formules de Calcul'!$E7+DQE!K61*'BPU Formules de Calcul'!$E8)*(1-'BPU Formules de Calcul'!$E12)</f>
        <v>0</v>
      </c>
      <c r="L62" s="141">
        <f>(DQE!L56*'BPU Formules de Calcul'!$E3+DQE!L57*'BPU Formules de Calcul'!$E4+DQE!L58*'BPU Formules de Calcul'!$E5+DQE!L59*'BPU Formules de Calcul'!$E6+DQE!L60*'BPU Formules de Calcul'!$E7+DQE!L61*'BPU Formules de Calcul'!$E8)*(1-'BPU Formules de Calcul'!$E13)</f>
        <v>0</v>
      </c>
      <c r="M62" s="141">
        <f>(DQE!M56*'BPU Formules de Calcul'!$E3+DQE!M57*'BPU Formules de Calcul'!$E4+DQE!M58*'BPU Formules de Calcul'!$E5+DQE!M59*'BPU Formules de Calcul'!$E6+DQE!M60*'BPU Formules de Calcul'!$E7+DQE!M61*'BPU Formules de Calcul'!$E8)*(1-'BPU Formules de Calcul'!$E14)</f>
        <v>0</v>
      </c>
      <c r="N62" s="82">
        <v>0</v>
      </c>
      <c r="O62" s="141">
        <f>I62</f>
        <v>0</v>
      </c>
      <c r="P62" s="14">
        <f>N62*O62</f>
        <v>0</v>
      </c>
      <c r="Q62" s="14">
        <f>P62+P62*$X$3</f>
        <v>0</v>
      </c>
      <c r="R62" s="82">
        <v>4</v>
      </c>
      <c r="S62" s="141">
        <f t="shared" ref="S62:S64" si="59">J62</f>
        <v>0</v>
      </c>
      <c r="T62" s="14">
        <f>R62*S62</f>
        <v>0</v>
      </c>
      <c r="U62" s="14">
        <f>T62+T62*$X$3</f>
        <v>0</v>
      </c>
      <c r="V62" s="82">
        <v>4</v>
      </c>
      <c r="W62" s="141">
        <f>K62</f>
        <v>0</v>
      </c>
      <c r="X62" s="14">
        <f>V62*W62</f>
        <v>0</v>
      </c>
      <c r="Y62" s="14">
        <f>X62+X62*$X$3</f>
        <v>0</v>
      </c>
      <c r="Z62" s="82">
        <v>4</v>
      </c>
      <c r="AA62" s="141">
        <f>L62</f>
        <v>0</v>
      </c>
      <c r="AB62" s="14">
        <f>Z62*AA62</f>
        <v>0</v>
      </c>
      <c r="AC62" s="14">
        <f>AB62+AB62*$X$3</f>
        <v>0</v>
      </c>
      <c r="AD62" s="82">
        <v>4</v>
      </c>
      <c r="AE62" s="141">
        <f>M62</f>
        <v>0</v>
      </c>
      <c r="AF62" s="14">
        <f>AD62*AE62</f>
        <v>0</v>
      </c>
      <c r="AG62" s="14">
        <f>AF62+AF62*$X$3</f>
        <v>0</v>
      </c>
      <c r="AH62" s="92">
        <f>AB62+X62+T62+P62+AF62</f>
        <v>0</v>
      </c>
      <c r="AI62" s="14">
        <f>AH62*$AI$3</f>
        <v>0</v>
      </c>
      <c r="AJ62" s="92">
        <f>AH62+AI62</f>
        <v>0</v>
      </c>
    </row>
    <row r="63" spans="2:36" ht="30" customHeight="1" x14ac:dyDescent="0.2">
      <c r="B63" s="22" t="s">
        <v>277</v>
      </c>
      <c r="C63" s="84" t="s">
        <v>340</v>
      </c>
      <c r="D63" s="161" t="s">
        <v>81</v>
      </c>
      <c r="E63" s="161"/>
      <c r="F63" s="83" t="s">
        <v>31</v>
      </c>
      <c r="G63" s="85"/>
      <c r="H63" s="85"/>
      <c r="I63" s="23"/>
      <c r="J63" s="23"/>
      <c r="K63" s="23"/>
      <c r="L63" s="23"/>
      <c r="M63" s="23"/>
      <c r="N63" s="82">
        <v>0</v>
      </c>
      <c r="O63" s="141">
        <f t="shared" ref="O63:O64" si="60">I63</f>
        <v>0</v>
      </c>
      <c r="P63" s="14">
        <f t="shared" ref="P63:P64" si="61">N63*O63</f>
        <v>0</v>
      </c>
      <c r="Q63" s="14">
        <f t="shared" ref="Q63:Q64" si="62">P63+P63*$X$3</f>
        <v>0</v>
      </c>
      <c r="R63" s="137">
        <v>0</v>
      </c>
      <c r="S63" s="141">
        <f t="shared" si="59"/>
        <v>0</v>
      </c>
      <c r="T63" s="14">
        <f t="shared" ref="T63:T64" si="63">R63*S63</f>
        <v>0</v>
      </c>
      <c r="U63" s="14">
        <f t="shared" ref="U63:U64" si="64">T63+T63*$X$3</f>
        <v>0</v>
      </c>
      <c r="V63" s="82">
        <v>0</v>
      </c>
      <c r="W63" s="141">
        <f t="shared" ref="W63:W64" si="65">K63</f>
        <v>0</v>
      </c>
      <c r="X63" s="14">
        <f t="shared" ref="X63:X64" si="66">V63*W63</f>
        <v>0</v>
      </c>
      <c r="Y63" s="14">
        <f t="shared" ref="Y63:Y64" si="67">X63+X63*$X$3</f>
        <v>0</v>
      </c>
      <c r="Z63" s="82">
        <v>0</v>
      </c>
      <c r="AA63" s="141">
        <f t="shared" ref="AA63:AA64" si="68">L63</f>
        <v>0</v>
      </c>
      <c r="AB63" s="14">
        <f t="shared" ref="AB63:AB64" si="69">Z63*AA63</f>
        <v>0</v>
      </c>
      <c r="AC63" s="14">
        <f t="shared" ref="AC63:AC64" si="70">AB63+AB63*$X$3</f>
        <v>0</v>
      </c>
      <c r="AD63" s="82">
        <v>0</v>
      </c>
      <c r="AE63" s="141">
        <f t="shared" ref="AE63:AE64" si="71">M63</f>
        <v>0</v>
      </c>
      <c r="AF63" s="14">
        <f t="shared" ref="AF63:AF64" si="72">AD63*AE63</f>
        <v>0</v>
      </c>
      <c r="AG63" s="14">
        <f t="shared" ref="AG63:AG64" si="73">AF63+AF63*$X$3</f>
        <v>0</v>
      </c>
      <c r="AH63" s="92">
        <f t="shared" ref="AH63:AH64" si="74">AB63+X63+T63+P63+AF63</f>
        <v>0</v>
      </c>
      <c r="AI63" s="14">
        <f t="shared" ref="AI63:AI64" si="75">AH63*$AI$3</f>
        <v>0</v>
      </c>
      <c r="AJ63" s="92">
        <f t="shared" ref="AJ63:AJ64" si="76">AH63+AI63</f>
        <v>0</v>
      </c>
    </row>
    <row r="64" spans="2:36" ht="30" customHeight="1" x14ac:dyDescent="0.2">
      <c r="B64" s="22" t="s">
        <v>278</v>
      </c>
      <c r="C64" s="84" t="s">
        <v>341</v>
      </c>
      <c r="D64" s="161" t="s">
        <v>82</v>
      </c>
      <c r="E64" s="161"/>
      <c r="F64" s="83" t="s">
        <v>31</v>
      </c>
      <c r="G64" s="85"/>
      <c r="H64" s="85"/>
      <c r="I64" s="23"/>
      <c r="J64" s="23"/>
      <c r="K64" s="23"/>
      <c r="L64" s="23"/>
      <c r="M64" s="23"/>
      <c r="N64" s="82">
        <v>4</v>
      </c>
      <c r="O64" s="141">
        <f t="shared" si="60"/>
        <v>0</v>
      </c>
      <c r="P64" s="14">
        <f t="shared" si="61"/>
        <v>0</v>
      </c>
      <c r="Q64" s="14">
        <f t="shared" si="62"/>
        <v>0</v>
      </c>
      <c r="R64" s="137">
        <v>0</v>
      </c>
      <c r="S64" s="141">
        <f t="shared" si="59"/>
        <v>0</v>
      </c>
      <c r="T64" s="14">
        <f t="shared" si="63"/>
        <v>0</v>
      </c>
      <c r="U64" s="14">
        <f t="shared" si="64"/>
        <v>0</v>
      </c>
      <c r="V64" s="82">
        <v>0</v>
      </c>
      <c r="W64" s="141">
        <f t="shared" si="65"/>
        <v>0</v>
      </c>
      <c r="X64" s="14">
        <f t="shared" si="66"/>
        <v>0</v>
      </c>
      <c r="Y64" s="14">
        <f t="shared" si="67"/>
        <v>0</v>
      </c>
      <c r="Z64" s="82">
        <v>0</v>
      </c>
      <c r="AA64" s="141">
        <f t="shared" si="68"/>
        <v>0</v>
      </c>
      <c r="AB64" s="14">
        <f t="shared" si="69"/>
        <v>0</v>
      </c>
      <c r="AC64" s="14">
        <f t="shared" si="70"/>
        <v>0</v>
      </c>
      <c r="AD64" s="82">
        <v>0</v>
      </c>
      <c r="AE64" s="141">
        <f t="shared" si="71"/>
        <v>0</v>
      </c>
      <c r="AF64" s="14">
        <f t="shared" si="72"/>
        <v>0</v>
      </c>
      <c r="AG64" s="14">
        <f t="shared" si="73"/>
        <v>0</v>
      </c>
      <c r="AH64" s="92">
        <f t="shared" si="74"/>
        <v>0</v>
      </c>
      <c r="AI64" s="14">
        <f t="shared" si="75"/>
        <v>0</v>
      </c>
      <c r="AJ64" s="92">
        <f t="shared" si="76"/>
        <v>0</v>
      </c>
    </row>
    <row r="65" spans="1:36" ht="30" customHeight="1" x14ac:dyDescent="0.2">
      <c r="B65" s="22" t="s">
        <v>279</v>
      </c>
      <c r="C65" s="84" t="s">
        <v>342</v>
      </c>
      <c r="D65" s="161" t="s">
        <v>83</v>
      </c>
      <c r="E65" s="161"/>
      <c r="F65" s="83" t="s">
        <v>31</v>
      </c>
      <c r="G65" s="85"/>
      <c r="H65" s="85"/>
      <c r="I65" s="23"/>
      <c r="J65" s="23"/>
      <c r="K65" s="23"/>
      <c r="L65" s="23"/>
      <c r="M65" s="23"/>
      <c r="N65" s="82">
        <v>12</v>
      </c>
      <c r="O65" s="141">
        <f t="shared" ref="O65:O71" si="77">I65</f>
        <v>0</v>
      </c>
      <c r="P65" s="14">
        <f t="shared" ref="P65:P71" si="78">N65*O65</f>
        <v>0</v>
      </c>
      <c r="Q65" s="14">
        <f t="shared" ref="Q65:Q71" si="79">P65+P65*$X$3</f>
        <v>0</v>
      </c>
      <c r="R65" s="137">
        <v>0</v>
      </c>
      <c r="S65" s="141">
        <f t="shared" ref="S65:S71" si="80">J65</f>
        <v>0</v>
      </c>
      <c r="T65" s="14">
        <f t="shared" ref="T65:T71" si="81">R65*S65</f>
        <v>0</v>
      </c>
      <c r="U65" s="14">
        <f t="shared" ref="U65:U71" si="82">T65+T65*$X$3</f>
        <v>0</v>
      </c>
      <c r="V65" s="82">
        <v>0</v>
      </c>
      <c r="W65" s="141">
        <f t="shared" ref="W65:W71" si="83">K65</f>
        <v>0</v>
      </c>
      <c r="X65" s="14">
        <f t="shared" ref="X65:X71" si="84">V65*W65</f>
        <v>0</v>
      </c>
      <c r="Y65" s="14">
        <f t="shared" ref="Y65:Y71" si="85">X65+X65*$X$3</f>
        <v>0</v>
      </c>
      <c r="Z65" s="82">
        <v>0</v>
      </c>
      <c r="AA65" s="141">
        <f t="shared" ref="AA65:AA71" si="86">L65</f>
        <v>0</v>
      </c>
      <c r="AB65" s="14">
        <f t="shared" ref="AB65:AB71" si="87">Z65*AA65</f>
        <v>0</v>
      </c>
      <c r="AC65" s="14">
        <f t="shared" ref="AC65:AC71" si="88">AB65+AB65*$X$3</f>
        <v>0</v>
      </c>
      <c r="AD65" s="82">
        <v>0</v>
      </c>
      <c r="AE65" s="141">
        <f t="shared" ref="AE65:AE71" si="89">M65</f>
        <v>0</v>
      </c>
      <c r="AF65" s="14">
        <f t="shared" ref="AF65:AF71" si="90">AD65*AE65</f>
        <v>0</v>
      </c>
      <c r="AG65" s="14">
        <f t="shared" ref="AG65:AG71" si="91">AF65+AF65*$X$3</f>
        <v>0</v>
      </c>
      <c r="AH65" s="92">
        <f t="shared" ref="AH65:AH71" si="92">AB65+X65+T65+P65+AF65</f>
        <v>0</v>
      </c>
      <c r="AI65" s="14">
        <f t="shared" ref="AI65:AI71" si="93">AH65*$AI$3</f>
        <v>0</v>
      </c>
      <c r="AJ65" s="92">
        <f t="shared" ref="AJ65:AJ71" si="94">AH65+AI65</f>
        <v>0</v>
      </c>
    </row>
    <row r="66" spans="1:36" ht="30" customHeight="1" x14ac:dyDescent="0.2">
      <c r="B66" s="22" t="s">
        <v>280</v>
      </c>
      <c r="C66" s="84" t="s">
        <v>84</v>
      </c>
      <c r="D66" s="161" t="s">
        <v>85</v>
      </c>
      <c r="E66" s="161"/>
      <c r="F66" s="83" t="s">
        <v>31</v>
      </c>
      <c r="G66" s="85"/>
      <c r="H66" s="85"/>
      <c r="I66" s="23"/>
      <c r="J66" s="23"/>
      <c r="K66" s="23"/>
      <c r="L66" s="23"/>
      <c r="M66" s="23"/>
      <c r="N66" s="82">
        <v>0</v>
      </c>
      <c r="O66" s="141">
        <f t="shared" si="77"/>
        <v>0</v>
      </c>
      <c r="P66" s="14">
        <f t="shared" si="78"/>
        <v>0</v>
      </c>
      <c r="Q66" s="14">
        <f t="shared" si="79"/>
        <v>0</v>
      </c>
      <c r="R66" s="82">
        <v>0</v>
      </c>
      <c r="S66" s="141">
        <f t="shared" si="80"/>
        <v>0</v>
      </c>
      <c r="T66" s="14">
        <f t="shared" si="81"/>
        <v>0</v>
      </c>
      <c r="U66" s="14">
        <f t="shared" si="82"/>
        <v>0</v>
      </c>
      <c r="V66" s="82">
        <v>0</v>
      </c>
      <c r="W66" s="141">
        <f t="shared" si="83"/>
        <v>0</v>
      </c>
      <c r="X66" s="14">
        <f t="shared" si="84"/>
        <v>0</v>
      </c>
      <c r="Y66" s="14">
        <f t="shared" si="85"/>
        <v>0</v>
      </c>
      <c r="Z66" s="82">
        <v>0</v>
      </c>
      <c r="AA66" s="141">
        <f t="shared" si="86"/>
        <v>0</v>
      </c>
      <c r="AB66" s="14">
        <f t="shared" si="87"/>
        <v>0</v>
      </c>
      <c r="AC66" s="14">
        <f t="shared" si="88"/>
        <v>0</v>
      </c>
      <c r="AD66" s="82">
        <v>4</v>
      </c>
      <c r="AE66" s="141">
        <f t="shared" si="89"/>
        <v>0</v>
      </c>
      <c r="AF66" s="14">
        <f t="shared" si="90"/>
        <v>0</v>
      </c>
      <c r="AG66" s="14">
        <f t="shared" si="91"/>
        <v>0</v>
      </c>
      <c r="AH66" s="92">
        <f t="shared" si="92"/>
        <v>0</v>
      </c>
      <c r="AI66" s="14">
        <f t="shared" si="93"/>
        <v>0</v>
      </c>
      <c r="AJ66" s="92">
        <f t="shared" si="94"/>
        <v>0</v>
      </c>
    </row>
    <row r="67" spans="1:36" ht="30" customHeight="1" x14ac:dyDescent="0.2">
      <c r="B67" s="22" t="s">
        <v>281</v>
      </c>
      <c r="C67" s="84" t="s">
        <v>86</v>
      </c>
      <c r="D67" s="161"/>
      <c r="E67" s="161"/>
      <c r="F67" s="83" t="s">
        <v>31</v>
      </c>
      <c r="G67" s="85"/>
      <c r="H67" s="85"/>
      <c r="I67" s="23"/>
      <c r="J67" s="23"/>
      <c r="K67" s="23"/>
      <c r="L67" s="23"/>
      <c r="M67" s="23"/>
      <c r="N67" s="82">
        <v>0</v>
      </c>
      <c r="O67" s="141">
        <f t="shared" si="77"/>
        <v>0</v>
      </c>
      <c r="P67" s="14">
        <f t="shared" si="78"/>
        <v>0</v>
      </c>
      <c r="Q67" s="14">
        <f t="shared" si="79"/>
        <v>0</v>
      </c>
      <c r="R67" s="82">
        <v>0</v>
      </c>
      <c r="S67" s="141">
        <f t="shared" si="80"/>
        <v>0</v>
      </c>
      <c r="T67" s="14">
        <f t="shared" si="81"/>
        <v>0</v>
      </c>
      <c r="U67" s="14">
        <f t="shared" si="82"/>
        <v>0</v>
      </c>
      <c r="V67" s="82">
        <v>0</v>
      </c>
      <c r="W67" s="141">
        <f t="shared" si="83"/>
        <v>0</v>
      </c>
      <c r="X67" s="14">
        <f t="shared" si="84"/>
        <v>0</v>
      </c>
      <c r="Y67" s="14">
        <f t="shared" si="85"/>
        <v>0</v>
      </c>
      <c r="Z67" s="82">
        <v>0</v>
      </c>
      <c r="AA67" s="141">
        <f t="shared" si="86"/>
        <v>0</v>
      </c>
      <c r="AB67" s="14">
        <f t="shared" si="87"/>
        <v>0</v>
      </c>
      <c r="AC67" s="14">
        <f t="shared" si="88"/>
        <v>0</v>
      </c>
      <c r="AD67" s="82">
        <v>10</v>
      </c>
      <c r="AE67" s="141">
        <f t="shared" si="89"/>
        <v>0</v>
      </c>
      <c r="AF67" s="14">
        <f t="shared" si="90"/>
        <v>0</v>
      </c>
      <c r="AG67" s="14">
        <f t="shared" si="91"/>
        <v>0</v>
      </c>
      <c r="AH67" s="92">
        <f t="shared" si="92"/>
        <v>0</v>
      </c>
      <c r="AI67" s="14">
        <f t="shared" si="93"/>
        <v>0</v>
      </c>
      <c r="AJ67" s="92">
        <f t="shared" si="94"/>
        <v>0</v>
      </c>
    </row>
    <row r="68" spans="1:36" ht="30" customHeight="1" x14ac:dyDescent="0.2">
      <c r="B68" s="22" t="s">
        <v>285</v>
      </c>
      <c r="C68" s="84" t="s">
        <v>84</v>
      </c>
      <c r="D68" s="161" t="s">
        <v>87</v>
      </c>
      <c r="E68" s="161"/>
      <c r="F68" s="83" t="s">
        <v>31</v>
      </c>
      <c r="G68" s="85"/>
      <c r="H68" s="85"/>
      <c r="I68" s="23"/>
      <c r="J68" s="23"/>
      <c r="K68" s="23"/>
      <c r="L68" s="23"/>
      <c r="M68" s="23"/>
      <c r="N68" s="82">
        <v>4</v>
      </c>
      <c r="O68" s="141">
        <f t="shared" si="77"/>
        <v>0</v>
      </c>
      <c r="P68" s="14">
        <f t="shared" si="78"/>
        <v>0</v>
      </c>
      <c r="Q68" s="14">
        <f t="shared" si="79"/>
        <v>0</v>
      </c>
      <c r="R68" s="82">
        <v>4</v>
      </c>
      <c r="S68" s="141">
        <f t="shared" si="80"/>
        <v>0</v>
      </c>
      <c r="T68" s="14">
        <f t="shared" si="81"/>
        <v>0</v>
      </c>
      <c r="U68" s="14">
        <f t="shared" si="82"/>
        <v>0</v>
      </c>
      <c r="V68" s="82">
        <v>4</v>
      </c>
      <c r="W68" s="141">
        <f t="shared" si="83"/>
        <v>0</v>
      </c>
      <c r="X68" s="14">
        <f t="shared" si="84"/>
        <v>0</v>
      </c>
      <c r="Y68" s="14">
        <f t="shared" si="85"/>
        <v>0</v>
      </c>
      <c r="Z68" s="82">
        <v>4</v>
      </c>
      <c r="AA68" s="141">
        <f t="shared" si="86"/>
        <v>0</v>
      </c>
      <c r="AB68" s="14">
        <f t="shared" si="87"/>
        <v>0</v>
      </c>
      <c r="AC68" s="14">
        <f t="shared" si="88"/>
        <v>0</v>
      </c>
      <c r="AD68" s="82">
        <v>0</v>
      </c>
      <c r="AE68" s="141">
        <f t="shared" si="89"/>
        <v>0</v>
      </c>
      <c r="AF68" s="14">
        <f t="shared" si="90"/>
        <v>0</v>
      </c>
      <c r="AG68" s="14">
        <f t="shared" si="91"/>
        <v>0</v>
      </c>
      <c r="AH68" s="92">
        <f t="shared" si="92"/>
        <v>0</v>
      </c>
      <c r="AI68" s="14">
        <f t="shared" si="93"/>
        <v>0</v>
      </c>
      <c r="AJ68" s="92">
        <f t="shared" si="94"/>
        <v>0</v>
      </c>
    </row>
    <row r="69" spans="1:36" ht="30" customHeight="1" x14ac:dyDescent="0.2">
      <c r="B69" s="22" t="s">
        <v>284</v>
      </c>
      <c r="C69" s="84" t="s">
        <v>86</v>
      </c>
      <c r="D69" s="161"/>
      <c r="E69" s="161"/>
      <c r="F69" s="83" t="s">
        <v>31</v>
      </c>
      <c r="G69" s="85"/>
      <c r="H69" s="85"/>
      <c r="I69" s="23"/>
      <c r="J69" s="23"/>
      <c r="K69" s="23"/>
      <c r="L69" s="23"/>
      <c r="M69" s="23"/>
      <c r="N69" s="82">
        <v>10</v>
      </c>
      <c r="O69" s="141">
        <f t="shared" si="77"/>
        <v>0</v>
      </c>
      <c r="P69" s="14">
        <f t="shared" si="78"/>
        <v>0</v>
      </c>
      <c r="Q69" s="14">
        <f t="shared" si="79"/>
        <v>0</v>
      </c>
      <c r="R69" s="82">
        <v>10</v>
      </c>
      <c r="S69" s="141">
        <f t="shared" si="80"/>
        <v>0</v>
      </c>
      <c r="T69" s="14">
        <f t="shared" si="81"/>
        <v>0</v>
      </c>
      <c r="U69" s="14">
        <f t="shared" si="82"/>
        <v>0</v>
      </c>
      <c r="V69" s="82">
        <v>10</v>
      </c>
      <c r="W69" s="141">
        <f t="shared" si="83"/>
        <v>0</v>
      </c>
      <c r="X69" s="14">
        <f t="shared" si="84"/>
        <v>0</v>
      </c>
      <c r="Y69" s="14">
        <f t="shared" si="85"/>
        <v>0</v>
      </c>
      <c r="Z69" s="82">
        <v>10</v>
      </c>
      <c r="AA69" s="141">
        <f t="shared" si="86"/>
        <v>0</v>
      </c>
      <c r="AB69" s="14">
        <f t="shared" si="87"/>
        <v>0</v>
      </c>
      <c r="AC69" s="14">
        <f t="shared" si="88"/>
        <v>0</v>
      </c>
      <c r="AD69" s="82">
        <v>0</v>
      </c>
      <c r="AE69" s="141">
        <f t="shared" si="89"/>
        <v>0</v>
      </c>
      <c r="AF69" s="14">
        <f t="shared" si="90"/>
        <v>0</v>
      </c>
      <c r="AG69" s="14">
        <f t="shared" si="91"/>
        <v>0</v>
      </c>
      <c r="AH69" s="92">
        <f t="shared" si="92"/>
        <v>0</v>
      </c>
      <c r="AI69" s="14">
        <f t="shared" si="93"/>
        <v>0</v>
      </c>
      <c r="AJ69" s="92">
        <f t="shared" si="94"/>
        <v>0</v>
      </c>
    </row>
    <row r="70" spans="1:36" ht="30" customHeight="1" x14ac:dyDescent="0.2">
      <c r="B70" s="22" t="s">
        <v>283</v>
      </c>
      <c r="C70" s="84" t="s">
        <v>84</v>
      </c>
      <c r="D70" s="161" t="s">
        <v>88</v>
      </c>
      <c r="E70" s="161"/>
      <c r="F70" s="83" t="s">
        <v>31</v>
      </c>
      <c r="G70" s="85"/>
      <c r="H70" s="85"/>
      <c r="I70" s="23"/>
      <c r="J70" s="23"/>
      <c r="K70" s="23"/>
      <c r="L70" s="23"/>
      <c r="M70" s="23"/>
      <c r="N70" s="82">
        <v>4</v>
      </c>
      <c r="O70" s="141">
        <f t="shared" si="77"/>
        <v>0</v>
      </c>
      <c r="P70" s="14">
        <f t="shared" si="78"/>
        <v>0</v>
      </c>
      <c r="Q70" s="14">
        <f t="shared" si="79"/>
        <v>0</v>
      </c>
      <c r="R70" s="82">
        <v>4</v>
      </c>
      <c r="S70" s="141">
        <f t="shared" si="80"/>
        <v>0</v>
      </c>
      <c r="T70" s="14">
        <f t="shared" si="81"/>
        <v>0</v>
      </c>
      <c r="U70" s="14">
        <f t="shared" si="82"/>
        <v>0</v>
      </c>
      <c r="V70" s="82">
        <v>4</v>
      </c>
      <c r="W70" s="141">
        <f t="shared" si="83"/>
        <v>0</v>
      </c>
      <c r="X70" s="14">
        <f t="shared" si="84"/>
        <v>0</v>
      </c>
      <c r="Y70" s="14">
        <f t="shared" si="85"/>
        <v>0</v>
      </c>
      <c r="Z70" s="82">
        <v>4</v>
      </c>
      <c r="AA70" s="141">
        <f t="shared" si="86"/>
        <v>0</v>
      </c>
      <c r="AB70" s="14">
        <f t="shared" si="87"/>
        <v>0</v>
      </c>
      <c r="AC70" s="14">
        <f t="shared" si="88"/>
        <v>0</v>
      </c>
      <c r="AD70" s="82">
        <v>4</v>
      </c>
      <c r="AE70" s="141">
        <f t="shared" si="89"/>
        <v>0</v>
      </c>
      <c r="AF70" s="14">
        <f t="shared" si="90"/>
        <v>0</v>
      </c>
      <c r="AG70" s="14">
        <f t="shared" si="91"/>
        <v>0</v>
      </c>
      <c r="AH70" s="92">
        <f t="shared" si="92"/>
        <v>0</v>
      </c>
      <c r="AI70" s="14">
        <f t="shared" si="93"/>
        <v>0</v>
      </c>
      <c r="AJ70" s="92">
        <f t="shared" si="94"/>
        <v>0</v>
      </c>
    </row>
    <row r="71" spans="1:36" ht="30" customHeight="1" x14ac:dyDescent="0.2">
      <c r="B71" s="22" t="s">
        <v>282</v>
      </c>
      <c r="C71" s="84" t="s">
        <v>86</v>
      </c>
      <c r="D71" s="161"/>
      <c r="E71" s="161"/>
      <c r="F71" s="83" t="s">
        <v>31</v>
      </c>
      <c r="G71" s="85"/>
      <c r="H71" s="85"/>
      <c r="I71" s="23"/>
      <c r="J71" s="23"/>
      <c r="K71" s="23"/>
      <c r="L71" s="23"/>
      <c r="M71" s="23"/>
      <c r="N71" s="82">
        <v>10</v>
      </c>
      <c r="O71" s="141">
        <f t="shared" si="77"/>
        <v>0</v>
      </c>
      <c r="P71" s="14">
        <f t="shared" si="78"/>
        <v>0</v>
      </c>
      <c r="Q71" s="14">
        <f t="shared" si="79"/>
        <v>0</v>
      </c>
      <c r="R71" s="82">
        <v>10</v>
      </c>
      <c r="S71" s="141">
        <f t="shared" si="80"/>
        <v>0</v>
      </c>
      <c r="T71" s="14">
        <f t="shared" si="81"/>
        <v>0</v>
      </c>
      <c r="U71" s="14">
        <f t="shared" si="82"/>
        <v>0</v>
      </c>
      <c r="V71" s="82">
        <v>10</v>
      </c>
      <c r="W71" s="141">
        <f t="shared" si="83"/>
        <v>0</v>
      </c>
      <c r="X71" s="14">
        <f t="shared" si="84"/>
        <v>0</v>
      </c>
      <c r="Y71" s="14">
        <f t="shared" si="85"/>
        <v>0</v>
      </c>
      <c r="Z71" s="82">
        <v>10</v>
      </c>
      <c r="AA71" s="141">
        <f t="shared" si="86"/>
        <v>0</v>
      </c>
      <c r="AB71" s="14">
        <f t="shared" si="87"/>
        <v>0</v>
      </c>
      <c r="AC71" s="14">
        <f t="shared" si="88"/>
        <v>0</v>
      </c>
      <c r="AD71" s="82">
        <v>10</v>
      </c>
      <c r="AE71" s="141">
        <f t="shared" si="89"/>
        <v>0</v>
      </c>
      <c r="AF71" s="14">
        <f t="shared" si="90"/>
        <v>0</v>
      </c>
      <c r="AG71" s="14">
        <f t="shared" si="91"/>
        <v>0</v>
      </c>
      <c r="AH71" s="92">
        <f t="shared" si="92"/>
        <v>0</v>
      </c>
      <c r="AI71" s="14">
        <f t="shared" si="93"/>
        <v>0</v>
      </c>
      <c r="AJ71" s="92">
        <f t="shared" si="94"/>
        <v>0</v>
      </c>
    </row>
    <row r="72" spans="1:36" ht="30" customHeight="1" x14ac:dyDescent="0.2">
      <c r="B72" s="22" t="s">
        <v>258</v>
      </c>
      <c r="C72" s="140" t="s">
        <v>259</v>
      </c>
      <c r="D72" s="175" t="s">
        <v>89</v>
      </c>
      <c r="E72" s="175"/>
      <c r="F72" s="83" t="s">
        <v>31</v>
      </c>
      <c r="G72" s="85"/>
      <c r="H72" s="85"/>
      <c r="I72" s="23"/>
      <c r="J72" s="23"/>
      <c r="K72" s="23"/>
      <c r="L72" s="23"/>
      <c r="M72" s="23"/>
      <c r="N72" s="82">
        <v>100</v>
      </c>
      <c r="O72" s="141">
        <f t="shared" ref="O72" si="95">I72</f>
        <v>0</v>
      </c>
      <c r="P72" s="14">
        <f t="shared" ref="P72" si="96">N72*O72</f>
        <v>0</v>
      </c>
      <c r="Q72" s="14">
        <f t="shared" ref="Q72" si="97">P72+P72*$X$3</f>
        <v>0</v>
      </c>
      <c r="R72" s="82">
        <v>120</v>
      </c>
      <c r="S72" s="141">
        <f t="shared" ref="S72" si="98">J72</f>
        <v>0</v>
      </c>
      <c r="T72" s="14">
        <f t="shared" ref="T72" si="99">R72*S72</f>
        <v>0</v>
      </c>
      <c r="U72" s="14">
        <f t="shared" ref="U72" si="100">T72+T72*$X$3</f>
        <v>0</v>
      </c>
      <c r="V72" s="82">
        <v>120</v>
      </c>
      <c r="W72" s="141">
        <f t="shared" ref="W72" si="101">K72</f>
        <v>0</v>
      </c>
      <c r="X72" s="14">
        <f t="shared" ref="X72" si="102">V72*W72</f>
        <v>0</v>
      </c>
      <c r="Y72" s="14">
        <f t="shared" ref="Y72" si="103">X72+X72*$X$3</f>
        <v>0</v>
      </c>
      <c r="Z72" s="82">
        <v>120</v>
      </c>
      <c r="AA72" s="141">
        <f t="shared" ref="AA72" si="104">L72</f>
        <v>0</v>
      </c>
      <c r="AB72" s="14">
        <f t="shared" ref="AB72" si="105">Z72*AA72</f>
        <v>0</v>
      </c>
      <c r="AC72" s="14">
        <f t="shared" ref="AC72" si="106">AB72+AB72*$X$3</f>
        <v>0</v>
      </c>
      <c r="AD72" s="82">
        <v>150</v>
      </c>
      <c r="AE72" s="141">
        <f t="shared" ref="AE72" si="107">M72</f>
        <v>0</v>
      </c>
      <c r="AF72" s="14">
        <f t="shared" ref="AF72" si="108">AD72*AE72</f>
        <v>0</v>
      </c>
      <c r="AG72" s="14">
        <f t="shared" ref="AG72" si="109">AF72+AF72*$X$3</f>
        <v>0</v>
      </c>
      <c r="AH72" s="92">
        <f t="shared" si="56"/>
        <v>0</v>
      </c>
      <c r="AI72" s="14">
        <f t="shared" ref="AI72" si="110">AH72*$AI$3</f>
        <v>0</v>
      </c>
      <c r="AJ72" s="92">
        <f t="shared" ref="AJ72" si="111">AH72+AI72</f>
        <v>0</v>
      </c>
    </row>
    <row r="73" spans="1:36" ht="30" customHeight="1" x14ac:dyDescent="0.2">
      <c r="B73" s="172" t="s">
        <v>93</v>
      </c>
      <c r="C73" s="173"/>
      <c r="D73" s="173"/>
      <c r="E73" s="174"/>
      <c r="F73" s="133"/>
      <c r="G73" s="134" t="s">
        <v>27</v>
      </c>
      <c r="H73" s="134" t="s">
        <v>28</v>
      </c>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row>
    <row r="74" spans="1:36" ht="30" customHeight="1" x14ac:dyDescent="0.2">
      <c r="B74" s="22" t="s">
        <v>271</v>
      </c>
      <c r="C74" s="82" t="s">
        <v>29</v>
      </c>
      <c r="D74" s="169" t="s">
        <v>274</v>
      </c>
      <c r="E74" s="169"/>
      <c r="F74" s="83" t="s">
        <v>31</v>
      </c>
      <c r="G74" s="71"/>
      <c r="H74" s="71"/>
      <c r="I74" s="23"/>
      <c r="J74" s="23"/>
      <c r="K74" s="23"/>
      <c r="L74" s="23"/>
      <c r="M74" s="23"/>
      <c r="N74" s="82">
        <v>0</v>
      </c>
      <c r="O74" s="141">
        <f>I74</f>
        <v>0</v>
      </c>
      <c r="P74" s="14">
        <f>N74*O74</f>
        <v>0</v>
      </c>
      <c r="Q74" s="14">
        <f>P74+P74*$X$3</f>
        <v>0</v>
      </c>
      <c r="R74" s="82">
        <v>0</v>
      </c>
      <c r="S74" s="141">
        <f>J74</f>
        <v>0</v>
      </c>
      <c r="T74" s="14">
        <f>R74*S74</f>
        <v>0</v>
      </c>
      <c r="U74" s="14">
        <f>T74+T74*$X$3</f>
        <v>0</v>
      </c>
      <c r="V74" s="82">
        <v>0</v>
      </c>
      <c r="W74" s="141">
        <f>K74</f>
        <v>0</v>
      </c>
      <c r="X74" s="14">
        <f>V74*W74</f>
        <v>0</v>
      </c>
      <c r="Y74" s="14">
        <f>X74+X74*$X$3</f>
        <v>0</v>
      </c>
      <c r="Z74" s="82">
        <v>0</v>
      </c>
      <c r="AA74" s="141">
        <f>L74</f>
        <v>0</v>
      </c>
      <c r="AB74" s="14">
        <f>Z74*AA74</f>
        <v>0</v>
      </c>
      <c r="AC74" s="14">
        <f>AB74+AB74*$X$3</f>
        <v>0</v>
      </c>
      <c r="AD74" s="82">
        <v>1</v>
      </c>
      <c r="AE74" s="141">
        <f t="shared" ref="AE74:AE76" si="112">M74</f>
        <v>0</v>
      </c>
      <c r="AF74" s="14">
        <f>AD74*AE74</f>
        <v>0</v>
      </c>
      <c r="AG74" s="14">
        <f>AF74+AF74*$X$3</f>
        <v>0</v>
      </c>
      <c r="AH74" s="92">
        <f t="shared" ref="AH74:AH76" si="113">AB74+X74+T74+P74+AF74</f>
        <v>0</v>
      </c>
      <c r="AI74" s="14">
        <f>AH74*$AI$3</f>
        <v>0</v>
      </c>
      <c r="AJ74" s="92">
        <f>AH74+AI74</f>
        <v>0</v>
      </c>
    </row>
    <row r="75" spans="1:36" ht="30" customHeight="1" x14ac:dyDescent="0.2">
      <c r="B75" s="22" t="s">
        <v>272</v>
      </c>
      <c r="C75" s="82" t="s">
        <v>29</v>
      </c>
      <c r="D75" s="169" t="s">
        <v>275</v>
      </c>
      <c r="E75" s="169"/>
      <c r="F75" s="83" t="s">
        <v>31</v>
      </c>
      <c r="G75" s="71"/>
      <c r="H75" s="71"/>
      <c r="I75" s="23"/>
      <c r="J75" s="23"/>
      <c r="K75" s="23"/>
      <c r="L75" s="23"/>
      <c r="M75" s="23"/>
      <c r="N75" s="82">
        <v>0</v>
      </c>
      <c r="O75" s="141">
        <f>I75</f>
        <v>0</v>
      </c>
      <c r="P75" s="14">
        <f>N75*O75</f>
        <v>0</v>
      </c>
      <c r="Q75" s="14">
        <f>P75+P75*$X$3</f>
        <v>0</v>
      </c>
      <c r="R75" s="82">
        <v>0</v>
      </c>
      <c r="S75" s="141">
        <f>J75</f>
        <v>0</v>
      </c>
      <c r="T75" s="14">
        <f>R75*S75</f>
        <v>0</v>
      </c>
      <c r="U75" s="14">
        <f>T75+T75*$X$3</f>
        <v>0</v>
      </c>
      <c r="V75" s="82">
        <v>0</v>
      </c>
      <c r="W75" s="141">
        <f>K75</f>
        <v>0</v>
      </c>
      <c r="X75" s="14">
        <f>V75*W75</f>
        <v>0</v>
      </c>
      <c r="Y75" s="14">
        <f>X75+X75*$X$3</f>
        <v>0</v>
      </c>
      <c r="Z75" s="82">
        <v>0</v>
      </c>
      <c r="AA75" s="141">
        <f>L75</f>
        <v>0</v>
      </c>
      <c r="AB75" s="14">
        <f>Z75*AA75</f>
        <v>0</v>
      </c>
      <c r="AC75" s="14">
        <f>AB75+AB75*$X$3</f>
        <v>0</v>
      </c>
      <c r="AD75" s="82">
        <v>1</v>
      </c>
      <c r="AE75" s="141">
        <f t="shared" si="112"/>
        <v>0</v>
      </c>
      <c r="AF75" s="14">
        <f>AD75*AE75</f>
        <v>0</v>
      </c>
      <c r="AG75" s="14">
        <f>AF75+AF75*$X$3</f>
        <v>0</v>
      </c>
      <c r="AH75" s="92">
        <f t="shared" si="113"/>
        <v>0</v>
      </c>
      <c r="AI75" s="14">
        <f t="shared" ref="AI75:AI76" si="114">AH75*$AI$3</f>
        <v>0</v>
      </c>
      <c r="AJ75" s="92">
        <f>AH75+AI75</f>
        <v>0</v>
      </c>
    </row>
    <row r="76" spans="1:36" ht="30" customHeight="1" x14ac:dyDescent="0.2">
      <c r="B76" s="22" t="s">
        <v>273</v>
      </c>
      <c r="C76" s="82" t="s">
        <v>29</v>
      </c>
      <c r="D76" s="169" t="s">
        <v>276</v>
      </c>
      <c r="E76" s="169"/>
      <c r="F76" s="83" t="s">
        <v>31</v>
      </c>
      <c r="G76" s="71"/>
      <c r="H76" s="71"/>
      <c r="I76" s="23"/>
      <c r="J76" s="23"/>
      <c r="K76" s="23"/>
      <c r="L76" s="23"/>
      <c r="M76" s="23"/>
      <c r="N76" s="82">
        <v>0</v>
      </c>
      <c r="O76" s="141">
        <f>I76</f>
        <v>0</v>
      </c>
      <c r="P76" s="14">
        <f>N76*O76</f>
        <v>0</v>
      </c>
      <c r="Q76" s="14">
        <f>P76+P76*$X$3</f>
        <v>0</v>
      </c>
      <c r="R76" s="82">
        <v>0</v>
      </c>
      <c r="S76" s="141">
        <f>J76</f>
        <v>0</v>
      </c>
      <c r="T76" s="14">
        <f>R76*S76</f>
        <v>0</v>
      </c>
      <c r="U76" s="14">
        <f>T76+T76*$X$3</f>
        <v>0</v>
      </c>
      <c r="V76" s="82">
        <v>0</v>
      </c>
      <c r="W76" s="141">
        <f>K76</f>
        <v>0</v>
      </c>
      <c r="X76" s="14">
        <f>V76*W76</f>
        <v>0</v>
      </c>
      <c r="Y76" s="14">
        <f>X76+X76*$X$3</f>
        <v>0</v>
      </c>
      <c r="Z76" s="82">
        <v>0</v>
      </c>
      <c r="AA76" s="141">
        <f>L76</f>
        <v>0</v>
      </c>
      <c r="AB76" s="14">
        <f>Z76*AA76</f>
        <v>0</v>
      </c>
      <c r="AC76" s="14">
        <f>AB76+AB76*$X$3</f>
        <v>0</v>
      </c>
      <c r="AD76" s="82">
        <v>1</v>
      </c>
      <c r="AE76" s="141">
        <f t="shared" si="112"/>
        <v>0</v>
      </c>
      <c r="AF76" s="14">
        <f>AD76*AE76</f>
        <v>0</v>
      </c>
      <c r="AG76" s="14">
        <f>AF76+AF76*$X$3</f>
        <v>0</v>
      </c>
      <c r="AH76" s="92">
        <f t="shared" si="113"/>
        <v>0</v>
      </c>
      <c r="AI76" s="14">
        <f t="shared" si="114"/>
        <v>0</v>
      </c>
      <c r="AJ76" s="92">
        <f>AH76+AI76</f>
        <v>0</v>
      </c>
    </row>
    <row r="77" spans="1:36" x14ac:dyDescent="0.2">
      <c r="I77" s="10"/>
      <c r="J77" s="10"/>
      <c r="K77" s="10"/>
      <c r="L77" s="10"/>
      <c r="M77" s="10"/>
    </row>
    <row r="78" spans="1:36" x14ac:dyDescent="0.2">
      <c r="I78" s="10"/>
      <c r="J78" s="10"/>
      <c r="K78" s="10"/>
      <c r="L78" s="10"/>
      <c r="M78" s="10"/>
    </row>
    <row r="79" spans="1:36" ht="30" customHeight="1" x14ac:dyDescent="0.2">
      <c r="A79" s="12"/>
      <c r="B79" s="118" t="s">
        <v>98</v>
      </c>
      <c r="E79" s="17" t="s">
        <v>94</v>
      </c>
      <c r="F79" s="17" t="s">
        <v>95</v>
      </c>
      <c r="G79" s="17" t="s">
        <v>96</v>
      </c>
      <c r="H79" s="17" t="s">
        <v>97</v>
      </c>
      <c r="I79" s="10"/>
      <c r="J79" s="10"/>
      <c r="K79" s="10"/>
      <c r="L79" s="10"/>
      <c r="M79" s="10"/>
    </row>
    <row r="80" spans="1:36" ht="30" customHeight="1" x14ac:dyDescent="0.2">
      <c r="A80" s="12"/>
      <c r="B80" s="9"/>
      <c r="C80" s="153" t="s">
        <v>345</v>
      </c>
      <c r="D80" s="180"/>
      <c r="E80" s="183">
        <v>1</v>
      </c>
      <c r="F80" s="177"/>
      <c r="G80" s="177"/>
      <c r="H80" s="177"/>
    </row>
    <row r="81" spans="1:36" ht="30" customHeight="1" x14ac:dyDescent="0.2">
      <c r="A81" s="2"/>
      <c r="B81" s="9"/>
      <c r="C81" s="158"/>
      <c r="D81" s="159"/>
      <c r="E81" s="184"/>
      <c r="F81" s="178"/>
      <c r="G81" s="178"/>
      <c r="H81" s="178"/>
    </row>
    <row r="82" spans="1:36" ht="30" customHeight="1" x14ac:dyDescent="0.2">
      <c r="A82" s="10"/>
      <c r="B82" s="9"/>
      <c r="C82" s="181"/>
      <c r="D82" s="182"/>
      <c r="E82" s="185"/>
      <c r="F82" s="179"/>
      <c r="G82" s="179"/>
      <c r="H82" s="179"/>
    </row>
    <row r="83" spans="1:36" ht="30" customHeight="1" x14ac:dyDescent="0.2">
      <c r="B83" s="9"/>
    </row>
    <row r="84" spans="1:36" ht="30" customHeight="1" x14ac:dyDescent="0.2">
      <c r="AH84" s="19" t="s">
        <v>260</v>
      </c>
      <c r="AI84" s="21" t="s">
        <v>261</v>
      </c>
      <c r="AJ84" s="19" t="s">
        <v>262</v>
      </c>
    </row>
    <row r="85" spans="1:36" ht="30" customHeight="1" x14ac:dyDescent="0.2">
      <c r="B85" s="118" t="s">
        <v>99</v>
      </c>
      <c r="F85" s="17" t="s">
        <v>100</v>
      </c>
      <c r="G85" s="17" t="s">
        <v>101</v>
      </c>
      <c r="H85" s="17" t="s">
        <v>102</v>
      </c>
      <c r="AC85" s="10"/>
      <c r="AD85" s="10"/>
      <c r="AG85" s="10" t="s">
        <v>263</v>
      </c>
      <c r="AH85" s="20">
        <f>SUM(AH7:AH76)</f>
        <v>0</v>
      </c>
      <c r="AI85" s="14">
        <f t="shared" ref="AI85:AI90" si="115">AH85*$AI$3</f>
        <v>0</v>
      </c>
      <c r="AJ85" s="20">
        <f>SUM(AJ7:AJ76)</f>
        <v>0</v>
      </c>
    </row>
    <row r="86" spans="1:36" ht="30" customHeight="1" x14ac:dyDescent="0.2">
      <c r="B86" s="143" t="s">
        <v>103</v>
      </c>
      <c r="C86" s="171"/>
      <c r="D86" s="153" t="s">
        <v>104</v>
      </c>
      <c r="E86" s="180"/>
      <c r="F86" s="183">
        <v>1</v>
      </c>
      <c r="G86" s="177"/>
      <c r="H86" s="177"/>
      <c r="AC86" s="10"/>
      <c r="AD86" s="10"/>
      <c r="AG86" s="10" t="s">
        <v>264</v>
      </c>
      <c r="AH86" s="20">
        <f>SUM(AH7:AH14)+SUM(AH33:AH77)+(SUM(AH15:AH32)*E80*0.3)+(SUM(AH15:AH32)*F80*0.3)+(SUM(AH15:AH32)*G80*0.3)+(SUM(AH15:AH32)*H80*0.1)</f>
        <v>0</v>
      </c>
      <c r="AI86" s="14">
        <f t="shared" si="115"/>
        <v>0</v>
      </c>
      <c r="AJ86" s="20">
        <f>AH86+AI86</f>
        <v>0</v>
      </c>
    </row>
    <row r="87" spans="1:36" ht="30" customHeight="1" x14ac:dyDescent="0.2">
      <c r="B87" s="143"/>
      <c r="C87" s="171"/>
      <c r="D87" s="158"/>
      <c r="E87" s="159"/>
      <c r="F87" s="184"/>
      <c r="G87" s="178"/>
      <c r="H87" s="178"/>
      <c r="I87" s="176" t="s">
        <v>105</v>
      </c>
      <c r="J87" s="176"/>
      <c r="K87" s="176"/>
      <c r="L87" s="176"/>
      <c r="M87" s="176"/>
      <c r="AG87" s="9" t="s">
        <v>265</v>
      </c>
      <c r="AH87" s="20">
        <f>AH86*F86</f>
        <v>0</v>
      </c>
      <c r="AI87" s="14">
        <f t="shared" si="115"/>
        <v>0</v>
      </c>
      <c r="AJ87" s="20">
        <f>AH87+AI87</f>
        <v>0</v>
      </c>
    </row>
    <row r="88" spans="1:36" ht="30" customHeight="1" x14ac:dyDescent="0.2">
      <c r="B88" s="143"/>
      <c r="C88" s="171"/>
      <c r="D88" s="181"/>
      <c r="E88" s="182"/>
      <c r="F88" s="185"/>
      <c r="G88" s="179"/>
      <c r="H88" s="179"/>
      <c r="I88" s="146" t="s">
        <v>106</v>
      </c>
      <c r="J88" s="146"/>
      <c r="K88" s="146"/>
      <c r="L88" s="146"/>
      <c r="M88" s="146"/>
      <c r="AG88" s="9" t="s">
        <v>266</v>
      </c>
      <c r="AH88" s="20">
        <f>AH86*G86</f>
        <v>0</v>
      </c>
      <c r="AI88" s="14">
        <f t="shared" si="115"/>
        <v>0</v>
      </c>
      <c r="AJ88" s="20">
        <f>AH88+AI88</f>
        <v>0</v>
      </c>
    </row>
    <row r="89" spans="1:36" ht="30" customHeight="1" x14ac:dyDescent="0.2">
      <c r="I89" s="146"/>
      <c r="J89" s="146"/>
      <c r="K89" s="146"/>
      <c r="L89" s="146"/>
      <c r="M89" s="146"/>
      <c r="AC89" s="10"/>
      <c r="AD89" s="10"/>
      <c r="AG89" s="10" t="s">
        <v>267</v>
      </c>
      <c r="AH89" s="20">
        <f>AH86*H86</f>
        <v>0</v>
      </c>
      <c r="AI89" s="14">
        <f t="shared" si="115"/>
        <v>0</v>
      </c>
      <c r="AJ89" s="20">
        <f>AH89+AI89</f>
        <v>0</v>
      </c>
    </row>
    <row r="90" spans="1:36" ht="30" customHeight="1" x14ac:dyDescent="0.2">
      <c r="I90" s="146"/>
      <c r="J90" s="146"/>
      <c r="K90" s="146"/>
      <c r="L90" s="146"/>
      <c r="M90" s="146"/>
      <c r="AG90" s="9" t="s">
        <v>268</v>
      </c>
      <c r="AH90" s="20">
        <f>(AH89+AH88+AH87)/3</f>
        <v>0</v>
      </c>
      <c r="AI90" s="14">
        <f t="shared" si="115"/>
        <v>0</v>
      </c>
      <c r="AJ90" s="20">
        <f>(AJ89+AJ88+AJ87)/3</f>
        <v>0</v>
      </c>
    </row>
    <row r="91" spans="1:36" x14ac:dyDescent="0.2">
      <c r="I91" s="146"/>
      <c r="J91" s="146"/>
      <c r="K91" s="146"/>
      <c r="L91" s="146"/>
      <c r="M91" s="146"/>
    </row>
    <row r="92" spans="1:36" x14ac:dyDescent="0.2">
      <c r="I92" s="146"/>
      <c r="J92" s="146"/>
      <c r="K92" s="146"/>
      <c r="L92" s="146"/>
      <c r="M92" s="146"/>
    </row>
    <row r="93" spans="1:36" x14ac:dyDescent="0.2">
      <c r="I93" s="146"/>
      <c r="J93" s="146"/>
      <c r="K93" s="146"/>
      <c r="L93" s="146"/>
      <c r="M93" s="146"/>
    </row>
    <row r="94" spans="1:36" x14ac:dyDescent="0.2">
      <c r="I94" s="80" t="s">
        <v>107</v>
      </c>
      <c r="J94" s="80"/>
      <c r="K94" s="80"/>
      <c r="L94" s="80"/>
      <c r="M94" s="80"/>
    </row>
    <row r="95" spans="1:36" x14ac:dyDescent="0.2">
      <c r="I95" s="80"/>
      <c r="J95" s="80"/>
      <c r="K95" s="80"/>
      <c r="L95" s="80"/>
      <c r="M95" s="80"/>
    </row>
    <row r="96" spans="1:36" x14ac:dyDescent="0.2">
      <c r="I96" s="80"/>
      <c r="J96" s="80"/>
      <c r="K96" s="80"/>
      <c r="L96" s="80"/>
      <c r="M96" s="80"/>
    </row>
    <row r="97" spans="9:36" x14ac:dyDescent="0.2">
      <c r="I97" s="80"/>
      <c r="J97" s="80"/>
      <c r="K97" s="80"/>
      <c r="L97" s="80"/>
      <c r="M97" s="80"/>
    </row>
    <row r="98" spans="9:36" x14ac:dyDescent="0.2">
      <c r="I98" s="80"/>
      <c r="J98" s="80"/>
      <c r="K98" s="80"/>
      <c r="L98" s="80"/>
      <c r="M98" s="80"/>
    </row>
    <row r="99" spans="9:36" x14ac:dyDescent="0.2">
      <c r="I99" s="80"/>
      <c r="J99" s="80"/>
      <c r="K99" s="80"/>
      <c r="L99" s="80"/>
      <c r="M99" s="80"/>
    </row>
    <row r="105" spans="9:36" x14ac:dyDescent="0.2">
      <c r="O105" s="10"/>
      <c r="P105" s="10"/>
      <c r="Q105" s="10"/>
      <c r="S105" s="10"/>
      <c r="T105" s="10"/>
      <c r="U105" s="10"/>
      <c r="W105" s="10"/>
      <c r="X105" s="10"/>
      <c r="Y105" s="10"/>
      <c r="AA105" s="10"/>
      <c r="AB105" s="10"/>
      <c r="AC105" s="10"/>
      <c r="AD105" s="10"/>
      <c r="AE105" s="10"/>
      <c r="AF105" s="10"/>
      <c r="AG105" s="10"/>
      <c r="AH105" s="10"/>
      <c r="AI105" s="10"/>
      <c r="AJ105" s="10"/>
    </row>
    <row r="106" spans="9:36" x14ac:dyDescent="0.2">
      <c r="O106" s="10"/>
      <c r="P106" s="10"/>
      <c r="Q106" s="10"/>
      <c r="S106" s="10"/>
      <c r="T106" s="10"/>
      <c r="U106" s="10"/>
      <c r="W106" s="10"/>
      <c r="X106" s="10"/>
      <c r="Y106" s="10"/>
      <c r="AA106" s="10"/>
      <c r="AB106" s="10"/>
      <c r="AE106" s="10"/>
      <c r="AF106" s="10"/>
    </row>
  </sheetData>
  <mergeCells count="67">
    <mergeCell ref="B86:C88"/>
    <mergeCell ref="I54:M54"/>
    <mergeCell ref="G80:G82"/>
    <mergeCell ref="B54:B62"/>
    <mergeCell ref="B10:E10"/>
    <mergeCell ref="B14:E14"/>
    <mergeCell ref="B73:E73"/>
    <mergeCell ref="D34:E36"/>
    <mergeCell ref="D37:E39"/>
    <mergeCell ref="D40:E42"/>
    <mergeCell ref="B43:E43"/>
    <mergeCell ref="D15:E19"/>
    <mergeCell ref="D20:E24"/>
    <mergeCell ref="D25:E27"/>
    <mergeCell ref="D7:E7"/>
    <mergeCell ref="D8:E8"/>
    <mergeCell ref="D9:E9"/>
    <mergeCell ref="H80:H82"/>
    <mergeCell ref="D74:E74"/>
    <mergeCell ref="B33:E33"/>
    <mergeCell ref="B53:E53"/>
    <mergeCell ref="D63:E63"/>
    <mergeCell ref="D64:E64"/>
    <mergeCell ref="D65:E65"/>
    <mergeCell ref="D66:E67"/>
    <mergeCell ref="D68:E69"/>
    <mergeCell ref="D70:E71"/>
    <mergeCell ref="F80:F82"/>
    <mergeCell ref="D46:E49"/>
    <mergeCell ref="D50:E52"/>
    <mergeCell ref="AH4:AJ4"/>
    <mergeCell ref="D86:E88"/>
    <mergeCell ref="F86:F88"/>
    <mergeCell ref="G86:G88"/>
    <mergeCell ref="H86:H88"/>
    <mergeCell ref="I87:M87"/>
    <mergeCell ref="D75:E75"/>
    <mergeCell ref="D76:E76"/>
    <mergeCell ref="C80:D82"/>
    <mergeCell ref="E80:E82"/>
    <mergeCell ref="D72:E72"/>
    <mergeCell ref="I88:M93"/>
    <mergeCell ref="B6:F6"/>
    <mergeCell ref="D44:E45"/>
    <mergeCell ref="D28:E32"/>
    <mergeCell ref="D11:E13"/>
    <mergeCell ref="AD4:AG4"/>
    <mergeCell ref="C2:L2"/>
    <mergeCell ref="F4:H4"/>
    <mergeCell ref="D5:E5"/>
    <mergeCell ref="G5:H5"/>
    <mergeCell ref="R4:U4"/>
    <mergeCell ref="V4:Y4"/>
    <mergeCell ref="Z4:AC4"/>
    <mergeCell ref="N4:Q4"/>
    <mergeCell ref="N54:AJ61"/>
    <mergeCell ref="G57:H57"/>
    <mergeCell ref="G58:H58"/>
    <mergeCell ref="G59:H59"/>
    <mergeCell ref="C54:C62"/>
    <mergeCell ref="G60:H60"/>
    <mergeCell ref="G61:H61"/>
    <mergeCell ref="G56:H56"/>
    <mergeCell ref="D54:E62"/>
    <mergeCell ref="F54:F62"/>
    <mergeCell ref="G54:H54"/>
    <mergeCell ref="G55:H55"/>
  </mergeCells>
  <pageMargins left="0.7" right="0.7" top="0.75" bottom="0.75" header="0.3" footer="0.3"/>
  <pageSetup paperSize="9" scale="64" orientation="portrait" horizont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FD007E6DD33EE4BAD82EE73C6EA1AE7" ma:contentTypeVersion="3" ma:contentTypeDescription="Crée un document." ma:contentTypeScope="" ma:versionID="2474c6c2ff05ba4d77f3eb0bb6521102">
  <xsd:schema xmlns:xsd="http://www.w3.org/2001/XMLSchema" xmlns:xs="http://www.w3.org/2001/XMLSchema" xmlns:p="http://schemas.microsoft.com/office/2006/metadata/properties" xmlns:ns2="d6660d71-d946-4aec-9814-e015e804ce31" targetNamespace="http://schemas.microsoft.com/office/2006/metadata/properties" ma:root="true" ma:fieldsID="cbfeb81769848f5e1cae5c2d7a45ac5f" ns2:_="">
    <xsd:import namespace="d6660d71-d946-4aec-9814-e015e804ce3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660d71-d946-4aec-9814-e015e804ce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6CE77B-A530-41A3-A9F8-086204978FF1}">
  <ds:schemaRefs>
    <ds:schemaRef ds:uri="http://schemas.microsoft.com/sharepoint/v3/contenttype/forms"/>
  </ds:schemaRefs>
</ds:datastoreItem>
</file>

<file path=customXml/itemProps2.xml><?xml version="1.0" encoding="utf-8"?>
<ds:datastoreItem xmlns:ds="http://schemas.openxmlformats.org/officeDocument/2006/customXml" ds:itemID="{42290BD4-D9B0-43A6-B1F4-6D4D0BECAC61}">
  <ds:schemaRefs>
    <ds:schemaRef ds:uri="http://schemas.openxmlformats.org/package/2006/metadata/core-properties"/>
    <ds:schemaRef ds:uri="http://purl.org/dc/terms/"/>
    <ds:schemaRef ds:uri="http://www.w3.org/XML/1998/namespace"/>
    <ds:schemaRef ds:uri="http://schemas.microsoft.com/office/2006/documentManagement/types"/>
    <ds:schemaRef ds:uri="http://purl.org/dc/elements/1.1/"/>
    <ds:schemaRef ds:uri="http://schemas.microsoft.com/office/2006/metadata/properties"/>
    <ds:schemaRef ds:uri="http://schemas.microsoft.com/office/infopath/2007/PartnerControls"/>
    <ds:schemaRef ds:uri="d6660d71-d946-4aec-9814-e015e804ce31"/>
    <ds:schemaRef ds:uri="http://purl.org/dc/dcmitype/"/>
  </ds:schemaRefs>
</ds:datastoreItem>
</file>

<file path=customXml/itemProps3.xml><?xml version="1.0" encoding="utf-8"?>
<ds:datastoreItem xmlns:ds="http://schemas.openxmlformats.org/officeDocument/2006/customXml" ds:itemID="{C4CF63BC-65EC-49D3-87FA-5747E97D6A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660d71-d946-4aec-9814-e015e804ce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INSTRUCTIONS</vt:lpstr>
      <vt:lpstr>BPU</vt:lpstr>
      <vt:lpstr>BPU Formules de Calcul</vt:lpstr>
      <vt:lpstr>BPU Expertises</vt:lpstr>
      <vt:lpstr>BPU Catalogue de Services</vt:lpstr>
      <vt:lpstr>DQE</vt:lpstr>
      <vt:lpstr>BPU!Zone_d_impression</vt:lpstr>
      <vt:lpstr>'BPU Expertises'!Zone_d_impression</vt:lpstr>
      <vt:lpstr>DQE!Zone_d_impression</vt:lpstr>
      <vt:lpstr>INSTRUCTIONS!Zone_d_impression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jean-jacques</dc:creator>
  <cp:keywords/>
  <dc:description/>
  <cp:lastModifiedBy>CROUZET Mathieu</cp:lastModifiedBy>
  <cp:revision/>
  <dcterms:created xsi:type="dcterms:W3CDTF">2013-07-17T18:55:00Z</dcterms:created>
  <dcterms:modified xsi:type="dcterms:W3CDTF">2026-02-02T11:20:46Z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0x0101004FD007E6DD33EE4BAD82EE73C6EA1AE7</vt:lpwstr>
  </property>
</Properties>
</file>